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<sst xmlns="http://schemas.openxmlformats.org/spreadsheetml/2006/main" count="1234" uniqueCount="753">
  <si>
    <t>ФГБОУ ВПО "Рязанский государственный радиотехнический университет"</t>
  </si>
  <si>
    <t>ФГБОУ ВПО "Рязанский госудасртвенный агротехнологический университет имени                   П.А. Костычева"</t>
  </si>
  <si>
    <t>Код</t>
  </si>
  <si>
    <t xml:space="preserve">   Всего</t>
  </si>
  <si>
    <t xml:space="preserve"> Вечерняя</t>
  </si>
  <si>
    <t xml:space="preserve"> Заочная</t>
  </si>
  <si>
    <t xml:space="preserve"> </t>
  </si>
  <si>
    <t xml:space="preserve">Наименование учебного заведения </t>
  </si>
  <si>
    <t>Из них на плат.основе</t>
  </si>
  <si>
    <t xml:space="preserve">    Очная</t>
  </si>
  <si>
    <t>Юриспруденция</t>
  </si>
  <si>
    <t>Филология</t>
  </si>
  <si>
    <t>Лечебное дело</t>
  </si>
  <si>
    <t>Стоматология</t>
  </si>
  <si>
    <t>Фармация</t>
  </si>
  <si>
    <t>Биология</t>
  </si>
  <si>
    <t>020400.62</t>
  </si>
  <si>
    <t>040100.62</t>
  </si>
  <si>
    <t xml:space="preserve">Экономика  </t>
  </si>
  <si>
    <t>080100.62</t>
  </si>
  <si>
    <t>Менеджмент</t>
  </si>
  <si>
    <t>080200.62</t>
  </si>
  <si>
    <t>Товароведение</t>
  </si>
  <si>
    <t>Агрохимия и агропочвоведение</t>
  </si>
  <si>
    <t>Агрономия</t>
  </si>
  <si>
    <t>Агроинженерия</t>
  </si>
  <si>
    <t>Зоотехния</t>
  </si>
  <si>
    <t>Ветеринарно-санитарная экспертиза</t>
  </si>
  <si>
    <t>190600.62</t>
  </si>
  <si>
    <t>Прикладная информатика</t>
  </si>
  <si>
    <t>230700.62</t>
  </si>
  <si>
    <t>Лесное дело</t>
  </si>
  <si>
    <t>Строительство</t>
  </si>
  <si>
    <t>Биоэкология</t>
  </si>
  <si>
    <t>020803.65</t>
  </si>
  <si>
    <t>040101.65</t>
  </si>
  <si>
    <t>080109.65</t>
  </si>
  <si>
    <t>Товароведение и экспертиза товаров</t>
  </si>
  <si>
    <t>080401.65</t>
  </si>
  <si>
    <t>080502.65</t>
  </si>
  <si>
    <t>080801.65</t>
  </si>
  <si>
    <t>Агроэкология</t>
  </si>
  <si>
    <t>110102.65</t>
  </si>
  <si>
    <t>110301.65</t>
  </si>
  <si>
    <t>110302.65</t>
  </si>
  <si>
    <t>110305.65</t>
  </si>
  <si>
    <t>110401.65</t>
  </si>
  <si>
    <t>110501.65</t>
  </si>
  <si>
    <t>Ветеринария</t>
  </si>
  <si>
    <t>190601.65</t>
  </si>
  <si>
    <t>190603.65</t>
  </si>
  <si>
    <t>190701.65</t>
  </si>
  <si>
    <t>190702.65</t>
  </si>
  <si>
    <t>Лесное хозяйство</t>
  </si>
  <si>
    <t>250201.65</t>
  </si>
  <si>
    <t>260501.65</t>
  </si>
  <si>
    <t>270105.65</t>
  </si>
  <si>
    <t>270205.65</t>
  </si>
  <si>
    <t>Экономика</t>
  </si>
  <si>
    <t>140400.62</t>
  </si>
  <si>
    <t>240100.62</t>
  </si>
  <si>
    <t>270800.62</t>
  </si>
  <si>
    <t>Менеджмент организации</t>
  </si>
  <si>
    <t>080507.65</t>
  </si>
  <si>
    <t>140211.65</t>
  </si>
  <si>
    <t>Технология машиностроения</t>
  </si>
  <si>
    <t>151001.65</t>
  </si>
  <si>
    <t>270102.65</t>
  </si>
  <si>
    <t>Теплогазоснабжение и вентиляция</t>
  </si>
  <si>
    <t>270109.65</t>
  </si>
  <si>
    <t>270114.65</t>
  </si>
  <si>
    <t>080500.62</t>
  </si>
  <si>
    <t xml:space="preserve">                    В том числе</t>
  </si>
  <si>
    <t xml:space="preserve"> Направление подготовки</t>
  </si>
  <si>
    <t>И т о г о</t>
  </si>
  <si>
    <t>Правоведение</t>
  </si>
  <si>
    <t>Туризм</t>
  </si>
  <si>
    <t xml:space="preserve">И т о г о </t>
  </si>
  <si>
    <t>Дизайн</t>
  </si>
  <si>
    <t>Коммерция</t>
  </si>
  <si>
    <t>Банковское дело</t>
  </si>
  <si>
    <t>по программам СПО</t>
  </si>
  <si>
    <t>В С Е Г О                                  в том числе:</t>
  </si>
  <si>
    <t>031600.62</t>
  </si>
  <si>
    <t xml:space="preserve"> Подготовка по стандартам второго поколения</t>
  </si>
  <si>
    <t>Математика</t>
  </si>
  <si>
    <t>Химия</t>
  </si>
  <si>
    <t>География</t>
  </si>
  <si>
    <t>Природопользование</t>
  </si>
  <si>
    <t>Политология</t>
  </si>
  <si>
    <t>Психология</t>
  </si>
  <si>
    <t>История</t>
  </si>
  <si>
    <t>Журналистика</t>
  </si>
  <si>
    <t>Связи с общественностью</t>
  </si>
  <si>
    <t>Лингвистика</t>
  </si>
  <si>
    <t>Перевод и переводоведение</t>
  </si>
  <si>
    <t>Теология</t>
  </si>
  <si>
    <t xml:space="preserve">Реклама </t>
  </si>
  <si>
    <t>Социология</t>
  </si>
  <si>
    <t>Информатика</t>
  </si>
  <si>
    <t>Физика</t>
  </si>
  <si>
    <t>Культурология</t>
  </si>
  <si>
    <t>Педагогика</t>
  </si>
  <si>
    <t>Логопедия</t>
  </si>
  <si>
    <t>Финансы и кредит</t>
  </si>
  <si>
    <t>Инноватика</t>
  </si>
  <si>
    <t xml:space="preserve"> Подготовка по стандартам третьего  поколения</t>
  </si>
  <si>
    <t xml:space="preserve">Сервис   </t>
  </si>
  <si>
    <t>010100.62</t>
  </si>
  <si>
    <t>010100.68</t>
  </si>
  <si>
    <t>010503.65</t>
  </si>
  <si>
    <t>020100.62</t>
  </si>
  <si>
    <t>020101.65</t>
  </si>
  <si>
    <t>020200.62</t>
  </si>
  <si>
    <t>020401.65</t>
  </si>
  <si>
    <t>020800.62</t>
  </si>
  <si>
    <t>020802.65</t>
  </si>
  <si>
    <t>030200.68</t>
  </si>
  <si>
    <t>030301.65</t>
  </si>
  <si>
    <t>030400.62</t>
  </si>
  <si>
    <t>030500.62</t>
  </si>
  <si>
    <t>030501.65</t>
  </si>
  <si>
    <t>030600.62</t>
  </si>
  <si>
    <t>030601.65</t>
  </si>
  <si>
    <t>030602.65</t>
  </si>
  <si>
    <t>030700.62</t>
  </si>
  <si>
    <t>030701.65</t>
  </si>
  <si>
    <t>031100.62</t>
  </si>
  <si>
    <t>031202.65</t>
  </si>
  <si>
    <t>031900.62</t>
  </si>
  <si>
    <t>031901.65</t>
  </si>
  <si>
    <t>032102.65</t>
  </si>
  <si>
    <t>032401.65</t>
  </si>
  <si>
    <t>040201.65</t>
  </si>
  <si>
    <t>050102.65</t>
  </si>
  <si>
    <t>050103.65</t>
  </si>
  <si>
    <t>050201.65</t>
  </si>
  <si>
    <t>050202.65</t>
  </si>
  <si>
    <t>050203.65</t>
  </si>
  <si>
    <t>050301.65</t>
  </si>
  <si>
    <t>050303.65</t>
  </si>
  <si>
    <t>050400.68</t>
  </si>
  <si>
    <t>050401.65</t>
  </si>
  <si>
    <t>050403.65</t>
  </si>
  <si>
    <t>050502.65</t>
  </si>
  <si>
    <t>050600.62</t>
  </si>
  <si>
    <t>050601.65</t>
  </si>
  <si>
    <t>050700.62</t>
  </si>
  <si>
    <t>050706.65</t>
  </si>
  <si>
    <t>050707.65</t>
  </si>
  <si>
    <t>050708.65</t>
  </si>
  <si>
    <t>050711.65</t>
  </si>
  <si>
    <t>050715.65</t>
  </si>
  <si>
    <t>050720.65</t>
  </si>
  <si>
    <t>080100.68</t>
  </si>
  <si>
    <t>080103.65</t>
  </si>
  <si>
    <t>080105.65</t>
  </si>
  <si>
    <t>080107.65</t>
  </si>
  <si>
    <t>080504.65</t>
  </si>
  <si>
    <t>080505.65</t>
  </si>
  <si>
    <t>100103.65</t>
  </si>
  <si>
    <t>220600.62</t>
  </si>
  <si>
    <t>010500.62</t>
  </si>
  <si>
    <t>021000.62</t>
  </si>
  <si>
    <t>022000.62</t>
  </si>
  <si>
    <t>030300.62</t>
  </si>
  <si>
    <t>030300.68</t>
  </si>
  <si>
    <t>030600.68</t>
  </si>
  <si>
    <t>030900.62</t>
  </si>
  <si>
    <t>030900.68</t>
  </si>
  <si>
    <t>031300.62</t>
  </si>
  <si>
    <t>031900.68</t>
  </si>
  <si>
    <t>032700.62</t>
  </si>
  <si>
    <t>032700.68</t>
  </si>
  <si>
    <t>033000.68</t>
  </si>
  <si>
    <t>033400.62</t>
  </si>
  <si>
    <t>033400.68</t>
  </si>
  <si>
    <t>034400.62</t>
  </si>
  <si>
    <t>035700.62</t>
  </si>
  <si>
    <t>040400.62</t>
  </si>
  <si>
    <t>050100.62</t>
  </si>
  <si>
    <t>050100.68</t>
  </si>
  <si>
    <t>050400.62</t>
  </si>
  <si>
    <t>080400.62</t>
  </si>
  <si>
    <t>081100.62</t>
  </si>
  <si>
    <t>100100.62</t>
  </si>
  <si>
    <t>100400.62</t>
  </si>
  <si>
    <t>222000.62</t>
  </si>
  <si>
    <t>223200.62</t>
  </si>
  <si>
    <t>223200.68</t>
  </si>
  <si>
    <t>Социально-культурный сервис и туризм</t>
  </si>
  <si>
    <t>072500.62</t>
  </si>
  <si>
    <t>Дирижирование</t>
  </si>
  <si>
    <t>032001.65</t>
  </si>
  <si>
    <t xml:space="preserve">Реклама   </t>
  </si>
  <si>
    <t>070209.65</t>
  </si>
  <si>
    <t>070601.65</t>
  </si>
  <si>
    <t>071201.65</t>
  </si>
  <si>
    <t>071301.65</t>
  </si>
  <si>
    <t>071401.65</t>
  </si>
  <si>
    <t xml:space="preserve"> ВЫСШИЕ ВОЕННЫЕ УЧЕБНЫЕ ЗАВЕДЕНИЯ И ФИЛИАЛЫ</t>
  </si>
  <si>
    <t>ФКОУ ВПО "Академия права и управления Федеральной службы исполнения наказаний"</t>
  </si>
  <si>
    <t>НОУ ВПО "Рязанский институт управления и права"</t>
  </si>
  <si>
    <t>НОУ ВПО "Современный технический институт"</t>
  </si>
  <si>
    <t>НОУ ВПО ""Московская академия экономики и права" Рязанский филиал</t>
  </si>
  <si>
    <t>Строительство ж/д, мостов и транспортных тоннелей</t>
  </si>
  <si>
    <t xml:space="preserve">080100.62    </t>
  </si>
  <si>
    <t>080503.65</t>
  </si>
  <si>
    <t>080101.65</t>
  </si>
  <si>
    <t>Налоги и налогооблажение</t>
  </si>
  <si>
    <t>080301.65</t>
  </si>
  <si>
    <t>Сервис</t>
  </si>
  <si>
    <t>Социльно-культурный сервис и туризм</t>
  </si>
  <si>
    <t>Теплоэнергетика и теплотехника</t>
  </si>
  <si>
    <t>140100.62</t>
  </si>
  <si>
    <t>140101.65</t>
  </si>
  <si>
    <t>270115.65</t>
  </si>
  <si>
    <t>Управление персоналом</t>
  </si>
  <si>
    <t>036401.65</t>
  </si>
  <si>
    <t>Реклама</t>
  </si>
  <si>
    <t>30501.65</t>
  </si>
  <si>
    <t>230100.62</t>
  </si>
  <si>
    <t>по программам ВПО</t>
  </si>
  <si>
    <t xml:space="preserve">По филиалам государственных учреждений  ВПО </t>
  </si>
  <si>
    <t xml:space="preserve">В С Е Г О  </t>
  </si>
  <si>
    <t xml:space="preserve">По  высшим военным учебным заведениям и филиалам   </t>
  </si>
  <si>
    <t>По негосударственным учреждениям ВПО</t>
  </si>
  <si>
    <t>Рязанский заочный институт (филиал) ФГОУ ВПО "Московский государственный университет культуры и искусства"</t>
  </si>
  <si>
    <t>Филиал ФГБОУ ВПО "Московский государственный университет путей сообщения"</t>
  </si>
  <si>
    <t>Рязанский филиал ФГБОУ ВПО "Москоувский государственный университет экономики, статистики и информатики (МЭСИ)"</t>
  </si>
  <si>
    <t>Рязанский филиал ФГОУ ВПО "Московский университет МВД России". Министерство внутренних дел Российской Федерации</t>
  </si>
  <si>
    <t>По всем учреждениям ВПО Рязанской области</t>
  </si>
  <si>
    <t>Итого по СПО</t>
  </si>
  <si>
    <t>Приборостроение</t>
  </si>
  <si>
    <t>Электроника и наноэлектроника</t>
  </si>
  <si>
    <t>Радиотехника</t>
  </si>
  <si>
    <t>Конструирование и технология электронных средств</t>
  </si>
  <si>
    <t>Управление качеством</t>
  </si>
  <si>
    <t xml:space="preserve">Стандартизация и метрология </t>
  </si>
  <si>
    <t>200100.62</t>
  </si>
  <si>
    <t>201000.62</t>
  </si>
  <si>
    <t>210100.62</t>
  </si>
  <si>
    <t>210400.62</t>
  </si>
  <si>
    <t>210700.62</t>
  </si>
  <si>
    <t>211000.62</t>
  </si>
  <si>
    <t>220400.62</t>
  </si>
  <si>
    <t>220700.62</t>
  </si>
  <si>
    <t>221400.62</t>
  </si>
  <si>
    <t>221700.62</t>
  </si>
  <si>
    <t>230400.62</t>
  </si>
  <si>
    <t>231000.62</t>
  </si>
  <si>
    <t>Графика</t>
  </si>
  <si>
    <t>Маркетинг</t>
  </si>
  <si>
    <t>Коммерция (торговое дело)</t>
  </si>
  <si>
    <t>Компьютерная безопасность</t>
  </si>
  <si>
    <t>Стандартизация и  сертификация</t>
  </si>
  <si>
    <t>Проектирование и технология радиоэлектронных средств</t>
  </si>
  <si>
    <t>210302.65</t>
  </si>
  <si>
    <t>Защищенные системы связи</t>
  </si>
  <si>
    <t>071002.65</t>
  </si>
  <si>
    <t>080111.65</t>
  </si>
  <si>
    <t>080116.65</t>
  </si>
  <si>
    <t>090301.65</t>
  </si>
  <si>
    <t>200401.65</t>
  </si>
  <si>
    <t>200402.65</t>
  </si>
  <si>
    <t>200503.65</t>
  </si>
  <si>
    <t>140610.65</t>
  </si>
  <si>
    <t>200106.65</t>
  </si>
  <si>
    <t>210101.65</t>
  </si>
  <si>
    <t>210104.65</t>
  </si>
  <si>
    <t>210105.65</t>
  </si>
  <si>
    <t>210106.65</t>
  </si>
  <si>
    <t>210201.65</t>
  </si>
  <si>
    <t>210202.65</t>
  </si>
  <si>
    <t>210304.65</t>
  </si>
  <si>
    <t>210305.65</t>
  </si>
  <si>
    <t>210402.65</t>
  </si>
  <si>
    <t>210403.65</t>
  </si>
  <si>
    <t>210404.65</t>
  </si>
  <si>
    <t>220201.65</t>
  </si>
  <si>
    <t>220301.65</t>
  </si>
  <si>
    <t>20305.65</t>
  </si>
  <si>
    <t>220501.65</t>
  </si>
  <si>
    <t>230101.65</t>
  </si>
  <si>
    <t>230104.65</t>
  </si>
  <si>
    <t>230105.65</t>
  </si>
  <si>
    <t>230201.65</t>
  </si>
  <si>
    <t>230203.65</t>
  </si>
  <si>
    <t>230204.65</t>
  </si>
  <si>
    <t>080200.68</t>
  </si>
  <si>
    <t>200100.68</t>
  </si>
  <si>
    <t>201000.68</t>
  </si>
  <si>
    <t>210100.68</t>
  </si>
  <si>
    <t>210400.68</t>
  </si>
  <si>
    <t>211000.68</t>
  </si>
  <si>
    <t>210700.68</t>
  </si>
  <si>
    <t>220400.68</t>
  </si>
  <si>
    <t>221700.68</t>
  </si>
  <si>
    <t>230100.68</t>
  </si>
  <si>
    <t>230400.68</t>
  </si>
  <si>
    <t>230700.68</t>
  </si>
  <si>
    <t>080100.65</t>
  </si>
  <si>
    <t>080109.62</t>
  </si>
  <si>
    <t>080105.62</t>
  </si>
  <si>
    <t>080507.62</t>
  </si>
  <si>
    <t>080500.65</t>
  </si>
  <si>
    <t>Экономика и управление на предприятии (строительство)</t>
  </si>
  <si>
    <t>Технология и предпринимательство</t>
  </si>
  <si>
    <t>Педагогика и психология</t>
  </si>
  <si>
    <t>Рязанский филиал ФГБОУ ВПО "Высшая школа народных искусств (институт)"</t>
  </si>
  <si>
    <t>Техническ.физика</t>
  </si>
  <si>
    <t>Клиническая психология</t>
  </si>
  <si>
    <t>Программная инженерия</t>
  </si>
  <si>
    <t xml:space="preserve">Экономика и управление  на предприятии  </t>
  </si>
  <si>
    <t>Радиоэлектронные системы</t>
  </si>
  <si>
    <t xml:space="preserve">Прикладная информатика </t>
  </si>
  <si>
    <t>Прикладная информатика (в экономике)</t>
  </si>
  <si>
    <t>Организация и безопасность движения</t>
  </si>
  <si>
    <t xml:space="preserve">Экономика и управление  на предприятии   </t>
  </si>
  <si>
    <t>Проектирование зданий</t>
  </si>
  <si>
    <t>Технология изделий легкой промышленности</t>
  </si>
  <si>
    <t>Конструирование изделий легкой промышленности</t>
  </si>
  <si>
    <t>Социальн.работа</t>
  </si>
  <si>
    <t xml:space="preserve">Экономика и управление на предприятии (в машиностроении) </t>
  </si>
  <si>
    <t>Промышленное и гражданское строительство</t>
  </si>
  <si>
    <t>Экспертиза и управление недвижимостью</t>
  </si>
  <si>
    <t>ВСЕГО по учреждению</t>
  </si>
  <si>
    <t>ФГБОУ ВПО "Рязанский государственный университет имени      С.А. Есенина"</t>
  </si>
  <si>
    <t>Информацион системы</t>
  </si>
  <si>
    <t xml:space="preserve">В С Е Г О                                   </t>
  </si>
  <si>
    <t>По государственным учреждениям ВПО</t>
  </si>
  <si>
    <t>Строительство и эксплуатация зданий и сооружений</t>
  </si>
  <si>
    <t>Народное художественное творчество</t>
  </si>
  <si>
    <t>Рязанский институт экономики - филиал НОУ ВПО "Санкт-Петербургский университет управления и экономики"</t>
  </si>
  <si>
    <t>Итого по ВПО</t>
  </si>
  <si>
    <t>Архитектура</t>
  </si>
  <si>
    <t>270300.62</t>
  </si>
  <si>
    <t>Химическая технология</t>
  </si>
  <si>
    <t>Природообустройство и водопользование</t>
  </si>
  <si>
    <t>280100.62</t>
  </si>
  <si>
    <t>Филиал НОУ ВПО "Московский психолого-социальный  университет" в г. Рязани</t>
  </si>
  <si>
    <t>ВСЕГО  по учреждению</t>
  </si>
  <si>
    <t>Гостиничное дело</t>
  </si>
  <si>
    <t>101100.62</t>
  </si>
  <si>
    <t>Гос.и муницип. управление</t>
  </si>
  <si>
    <t>Филиал НОУ ВПО "Московский университет имени   С.Ю. Витте" в г. Рязани</t>
  </si>
  <si>
    <t>Образовательная атономная некоммерческая организация ВПО "Рязанский институт открытого образования"</t>
  </si>
  <si>
    <t>Экономическая безопасность</t>
  </si>
  <si>
    <t xml:space="preserve">Химическая технология  </t>
  </si>
  <si>
    <t xml:space="preserve">                                                      ФИЛИАЛЫ ГОСУДАРСТВЕННЫХ  ВУЗОВ</t>
  </si>
  <si>
    <t xml:space="preserve">Экономическая безопасность                     </t>
  </si>
  <si>
    <t>Тыловое обеспечение</t>
  </si>
  <si>
    <t>080225.62</t>
  </si>
  <si>
    <t>Бизнес-информаитика</t>
  </si>
  <si>
    <t>Технология транспортных  процессов</t>
  </si>
  <si>
    <t>Наземные транспортно-технологические средства</t>
  </si>
  <si>
    <t>Организация перевозок  и управление на транспорте</t>
  </si>
  <si>
    <t xml:space="preserve">          ГОСУДАРСТВЕННЫЕ ВУЗЫ</t>
  </si>
  <si>
    <t>Торговое дело</t>
  </si>
  <si>
    <t>100700.62</t>
  </si>
  <si>
    <t>021000.68</t>
  </si>
  <si>
    <t>040400.68</t>
  </si>
  <si>
    <t>081100.68</t>
  </si>
  <si>
    <t>Педиатрия</t>
  </si>
  <si>
    <t>ГБОУ ВПО "Рязанский государственный медицинский  университет имени академика                          И.П. Павлова" Министерства здравоохранения и социального развития   Российской Федерации</t>
  </si>
  <si>
    <t>Инженерное дело в медико-биологической практике</t>
  </si>
  <si>
    <t>Промышленная электроника</t>
  </si>
  <si>
    <t>Средства связи с подвижными объектами</t>
  </si>
  <si>
    <t>Бизнес-информатика</t>
  </si>
  <si>
    <t>Радиоэлектронные системы и комплексы</t>
  </si>
  <si>
    <t>210601.65</t>
  </si>
  <si>
    <t>230106.65</t>
  </si>
  <si>
    <t>080504.68</t>
  </si>
  <si>
    <t>231000.68</t>
  </si>
  <si>
    <t>Итого по  ВПО</t>
  </si>
  <si>
    <t>Техносферная безопасность</t>
  </si>
  <si>
    <t>Технологические  машины и оборудование</t>
  </si>
  <si>
    <t>Технология транспортных процессов</t>
  </si>
  <si>
    <t>Организация перевозок и управление на транспорте</t>
  </si>
  <si>
    <t xml:space="preserve">                                                             ФИЛИАЛЫ  НЕГОСУДАРСТВЕННЫХ ВУЗОВ</t>
  </si>
  <si>
    <t>Декоративно-прикладное искусство и народ промыслы</t>
  </si>
  <si>
    <t>072600.65</t>
  </si>
  <si>
    <t>По филиалам негосударственных  учреждений ВПО</t>
  </si>
  <si>
    <t>Компьютерные сети</t>
  </si>
  <si>
    <t>Строительство железных дорог, путь и путевое хозяйство</t>
  </si>
  <si>
    <t>Итого по  СПО</t>
  </si>
  <si>
    <t>по программам CПО</t>
  </si>
  <si>
    <t>"Сасовское имени Героя Советского Союза Тарана Г.А. летное училище гражданской авиации" филиал ФГБОУ ВПО "Ульяновское высшее авиационное училище гражданской авиации (институт)"</t>
  </si>
  <si>
    <t>Фундаментальная информатика и информационные технологии</t>
  </si>
  <si>
    <t>010300.68</t>
  </si>
  <si>
    <t>040100.68</t>
  </si>
  <si>
    <t>090303.65</t>
  </si>
  <si>
    <t>Автоматизация технологических процессов и производств</t>
  </si>
  <si>
    <t>220700.68</t>
  </si>
  <si>
    <t xml:space="preserve">ВСЕГО по учреждению   </t>
  </si>
  <si>
    <t>Антикризисное  управление</t>
  </si>
  <si>
    <t xml:space="preserve">Прикладная информатика (по областям)  </t>
  </si>
  <si>
    <t xml:space="preserve">                                                   НЕГОСУДАРСТВЕННЫЕ ВУЗЫ</t>
  </si>
  <si>
    <t>Подвижной состав ж/д</t>
  </si>
  <si>
    <t xml:space="preserve">100800.62 </t>
  </si>
  <si>
    <t xml:space="preserve">151000.62 </t>
  </si>
  <si>
    <t xml:space="preserve">262000.62 </t>
  </si>
  <si>
    <t>Экономика и управление на предприятии</t>
  </si>
  <si>
    <t xml:space="preserve"> Машины и аппараты текстильной и легкой промышленности </t>
  </si>
  <si>
    <t xml:space="preserve">Технология швейных изделий </t>
  </si>
  <si>
    <t xml:space="preserve">Конструирование швейных изделий </t>
  </si>
  <si>
    <t xml:space="preserve">262300.62 </t>
  </si>
  <si>
    <t xml:space="preserve">  080502.65</t>
  </si>
  <si>
    <t xml:space="preserve">080401.65 </t>
  </si>
  <si>
    <t xml:space="preserve">150406.65 </t>
  </si>
  <si>
    <t xml:space="preserve">260902.65 </t>
  </si>
  <si>
    <t xml:space="preserve">260901.65 </t>
  </si>
  <si>
    <t>Педагогика и психология девиантного поведения</t>
  </si>
  <si>
    <t>50407.62</t>
  </si>
  <si>
    <t>100101.65</t>
  </si>
  <si>
    <t>Гостичный сервис</t>
  </si>
  <si>
    <t>Земельно-имущественные отношения</t>
  </si>
  <si>
    <t>Операционная деятельность в логистике</t>
  </si>
  <si>
    <t>100103.62</t>
  </si>
  <si>
    <t xml:space="preserve">          Общая численность студентов на 01.10.2014 г.</t>
  </si>
  <si>
    <t>080200.62 (38.03.02)</t>
  </si>
  <si>
    <t>080100.62  (38.03.01)</t>
  </si>
  <si>
    <t>031600.62 (42.03.01)</t>
  </si>
  <si>
    <t>46.03.02</t>
  </si>
  <si>
    <t>050400.62 (44.03.02)</t>
  </si>
  <si>
    <t>071800.62 (51.03.03)</t>
  </si>
  <si>
    <t>071200.62 (52.03.01)</t>
  </si>
  <si>
    <t>072500.62 (54.03.01)</t>
  </si>
  <si>
    <t>071500.62 (51.03.02)</t>
  </si>
  <si>
    <t>071400.62 (51.03.05)</t>
  </si>
  <si>
    <t>071900.62 (51.03.06)</t>
  </si>
  <si>
    <t>073100.62 (53.03.02)</t>
  </si>
  <si>
    <t>073500.62 (53.03.05)</t>
  </si>
  <si>
    <t>100400.62 (43.03.02)</t>
  </si>
  <si>
    <t>080504.62 (38.03.04)</t>
  </si>
  <si>
    <t>080200.65</t>
  </si>
  <si>
    <t>Рязанский институт (филиал) ФГБОУ ВПО "Московский государственный машиностроительный университет (МАМИ)"</t>
  </si>
  <si>
    <t>Филиал ФГБОУ ВПО "Ивановский государственный политехнический университет" в г. Рязани</t>
  </si>
  <si>
    <t>Частное образовательбное учреждение высшего образования "Региональный институт бизнеса и управления"</t>
  </si>
  <si>
    <t>80114  38.02.01</t>
  </si>
  <si>
    <t>100701  38.02.04</t>
  </si>
  <si>
    <t>230115  09.02.03</t>
  </si>
  <si>
    <t>230401  09.02.04</t>
  </si>
  <si>
    <t>151901  15.02.08</t>
  </si>
  <si>
    <t>150406  22.02.03</t>
  </si>
  <si>
    <t>010400.62 01.03.02</t>
  </si>
  <si>
    <t>010500.62  02.03.03</t>
  </si>
  <si>
    <t>Информатика и вычислительная техника</t>
  </si>
  <si>
    <t>Информационные системы и технологии</t>
  </si>
  <si>
    <t>36959 09.03.01</t>
  </si>
  <si>
    <t>37324  09.03.02</t>
  </si>
  <si>
    <t>37689  09.03.03</t>
  </si>
  <si>
    <t xml:space="preserve">38055  09.03.04 </t>
  </si>
  <si>
    <t xml:space="preserve">36961  11.03.01 </t>
  </si>
  <si>
    <t>Информационные технологии и системы связи</t>
  </si>
  <si>
    <t xml:space="preserve"> 11.03.02</t>
  </si>
  <si>
    <t>11.03.03.</t>
  </si>
  <si>
    <t>11.03.04.</t>
  </si>
  <si>
    <t>12.03.01.</t>
  </si>
  <si>
    <t>Биотехнические системы и технологии</t>
  </si>
  <si>
    <t>12.03.04.</t>
  </si>
  <si>
    <t>Электроэнергетика и  электротехника</t>
  </si>
  <si>
    <t>13.03.02.</t>
  </si>
  <si>
    <t>15.03.04.</t>
  </si>
  <si>
    <t>Мехатроника и робототехника</t>
  </si>
  <si>
    <t>15.03.06.</t>
  </si>
  <si>
    <t>Химические технологии</t>
  </si>
  <si>
    <t>28.03.01.</t>
  </si>
  <si>
    <t>27.03.01.</t>
  </si>
  <si>
    <t>Управление в технических системах</t>
  </si>
  <si>
    <t>27.03.04.</t>
  </si>
  <si>
    <t>38.03.01.</t>
  </si>
  <si>
    <t>38.03.02.</t>
  </si>
  <si>
    <t>38.03.03.</t>
  </si>
  <si>
    <t>Госудасртвенное и муниципальное управление</t>
  </si>
  <si>
    <t>38.03.04.</t>
  </si>
  <si>
    <t>Бизнес и информатика</t>
  </si>
  <si>
    <t>38.03.05</t>
  </si>
  <si>
    <t>40.03.01.</t>
  </si>
  <si>
    <t>Социальная работа</t>
  </si>
  <si>
    <t>39.03.02.</t>
  </si>
  <si>
    <t xml:space="preserve">010400.62  </t>
  </si>
  <si>
    <t xml:space="preserve">010500.62   </t>
  </si>
  <si>
    <t>Электроника и микроэлектроника</t>
  </si>
  <si>
    <t>09.05.01.</t>
  </si>
  <si>
    <t>10.05.01.</t>
  </si>
  <si>
    <t>Информационная безопасность автоматизированных систем</t>
  </si>
  <si>
    <t>10.05.03.</t>
  </si>
  <si>
    <t>11.05.01.</t>
  </si>
  <si>
    <t>35.05.01</t>
  </si>
  <si>
    <t>54.05.03.</t>
  </si>
  <si>
    <t>09.04.01.</t>
  </si>
  <si>
    <t>09.04.02.</t>
  </si>
  <si>
    <t>09.04.03.</t>
  </si>
  <si>
    <t>09.04.04.</t>
  </si>
  <si>
    <t>11.04.01.</t>
  </si>
  <si>
    <t>11.04.02.</t>
  </si>
  <si>
    <t>11.04.03.</t>
  </si>
  <si>
    <t>11.04.04.</t>
  </si>
  <si>
    <t>12.04.01.</t>
  </si>
  <si>
    <t>12.04.04.</t>
  </si>
  <si>
    <t>27.04.01.</t>
  </si>
  <si>
    <t>27.04.04.</t>
  </si>
  <si>
    <t>38.04.01</t>
  </si>
  <si>
    <t>38.04.02</t>
  </si>
  <si>
    <t>38.04.04.</t>
  </si>
  <si>
    <t>15.04.04.</t>
  </si>
  <si>
    <t>030500.62  40.03.01.</t>
  </si>
  <si>
    <t>030500.68  40.04.01.</t>
  </si>
  <si>
    <t>031001.65  40.05.02.</t>
  </si>
  <si>
    <t>030301.65  37.05.02.</t>
  </si>
  <si>
    <t>44.05.01.</t>
  </si>
  <si>
    <t>080101.65  38.05.01.</t>
  </si>
  <si>
    <t>56.05.01.</t>
  </si>
  <si>
    <t>080200.62  38.03.02</t>
  </si>
  <si>
    <t>080200.68  38.04.02.</t>
  </si>
  <si>
    <t>081100.68  38.04.04.</t>
  </si>
  <si>
    <t>080100.62  38.03.01.</t>
  </si>
  <si>
    <t>37.05.01.</t>
  </si>
  <si>
    <t>030401, 030302</t>
  </si>
  <si>
    <t>31.05.02.</t>
  </si>
  <si>
    <t>32.05.01.</t>
  </si>
  <si>
    <t>31.05.01.</t>
  </si>
  <si>
    <t>31.05.03.</t>
  </si>
  <si>
    <t>33.05.01.</t>
  </si>
  <si>
    <t xml:space="preserve">Сестринское дело  </t>
  </si>
  <si>
    <t>60500.62</t>
  </si>
  <si>
    <t>34.03.01.</t>
  </si>
  <si>
    <t>Общетвенное здравоохранение</t>
  </si>
  <si>
    <t>32.04.01</t>
  </si>
  <si>
    <t>Сестринское дело (м/с м/б)</t>
  </si>
  <si>
    <t>Сестринское дело ((м/с м/б)</t>
  </si>
  <si>
    <t>34.02.01.</t>
  </si>
  <si>
    <t>081100.62  38.03.04.</t>
  </si>
  <si>
    <t>270800.62  08.03.01</t>
  </si>
  <si>
    <t>230700.62  09.03.03.</t>
  </si>
  <si>
    <t>190700.62  23.03.01</t>
  </si>
  <si>
    <t>080100.62  38.03.01</t>
  </si>
  <si>
    <t>080500.62  38.03.02.</t>
  </si>
  <si>
    <t>020400.62  06.03.01.</t>
  </si>
  <si>
    <t>270100.62  08.03.01.</t>
  </si>
  <si>
    <t>080200.62  38.03.02.</t>
  </si>
  <si>
    <t>100800.62  38.03.07.</t>
  </si>
  <si>
    <t>110100.62  35.03.03.</t>
  </si>
  <si>
    <t>110800.62  35.03.06</t>
  </si>
  <si>
    <t>110.200.62  35.03.04.</t>
  </si>
  <si>
    <t>110900.62  35.03.07.</t>
  </si>
  <si>
    <t>111100.62  36.03.02.</t>
  </si>
  <si>
    <t>111900.62  36.03.01.</t>
  </si>
  <si>
    <t>140400.62  13.03.02.</t>
  </si>
  <si>
    <t>260800.62  19.03.04.</t>
  </si>
  <si>
    <t>190600.62  23.03.03.</t>
  </si>
  <si>
    <t>190700.62  23.03.01.</t>
  </si>
  <si>
    <t>250100.62  35.03.01.</t>
  </si>
  <si>
    <t>111201.65  36.05.01.</t>
  </si>
  <si>
    <t>190109.65  23.05.01.</t>
  </si>
  <si>
    <t>110100.68  35.04.03</t>
  </si>
  <si>
    <t>110400.68  35.04.04.</t>
  </si>
  <si>
    <t>110800.68  35.04.06.</t>
  </si>
  <si>
    <t>111100.68  36.04.02.</t>
  </si>
  <si>
    <t>23.04.03.</t>
  </si>
  <si>
    <t>38.04.01.</t>
  </si>
  <si>
    <t>38.04.02.</t>
  </si>
  <si>
    <t>38.04.07.</t>
  </si>
  <si>
    <t>080200.62 38.03.02.</t>
  </si>
  <si>
    <t xml:space="preserve">Итого  </t>
  </si>
  <si>
    <t>151900.62  15.03.05.</t>
  </si>
  <si>
    <t>270800.62  08.03.01.</t>
  </si>
  <si>
    <t>271101.65  08.05.01.</t>
  </si>
  <si>
    <t>030912.51  40.02.01.</t>
  </si>
  <si>
    <t>031601.51  42.02.01.</t>
  </si>
  <si>
    <t>080110.51  38.02.07.</t>
  </si>
  <si>
    <t>080114.51   38.02.01.</t>
  </si>
  <si>
    <t>100701.51  38.02.04.</t>
  </si>
  <si>
    <t>030900.62  40.03.01.</t>
  </si>
  <si>
    <t>080101.65  38.05.01</t>
  </si>
  <si>
    <t xml:space="preserve">Менеджмент  </t>
  </si>
  <si>
    <t>Страховое дело</t>
  </si>
  <si>
    <r>
      <t xml:space="preserve">Итого </t>
    </r>
    <r>
      <rPr>
        <b/>
        <sz val="12"/>
        <rFont val="Arial Cyr"/>
        <family val="0"/>
      </rPr>
      <t xml:space="preserve"> </t>
    </r>
  </si>
  <si>
    <t>Филиал НОУ ВПО "Московский институт государственного управления и права" в Рязанской области</t>
  </si>
  <si>
    <t>030501.62  40.03.01</t>
  </si>
  <si>
    <t xml:space="preserve">  программамы подготовки специалистов среденего звена</t>
  </si>
  <si>
    <t>Правоохранительная деятельность</t>
  </si>
  <si>
    <t>40.02.02</t>
  </si>
  <si>
    <t>030901.65  40.05.01</t>
  </si>
  <si>
    <t>30505.65  40.05.02</t>
  </si>
  <si>
    <t xml:space="preserve"> Программамы подготовки специалистов среднего звена</t>
  </si>
  <si>
    <t xml:space="preserve">080100.62   38.03.01   </t>
  </si>
  <si>
    <t>080200.62  38.003.02</t>
  </si>
  <si>
    <t>080500.62  38.03.05</t>
  </si>
  <si>
    <t xml:space="preserve"> программамы высшего образования</t>
  </si>
  <si>
    <t>37.03.01</t>
  </si>
  <si>
    <t>37.04.01</t>
  </si>
  <si>
    <t>38.03.01</t>
  </si>
  <si>
    <t>38.03.02</t>
  </si>
  <si>
    <t>38.03.03</t>
  </si>
  <si>
    <t>38.03.04</t>
  </si>
  <si>
    <t>38.04.04</t>
  </si>
  <si>
    <t>38.03.06</t>
  </si>
  <si>
    <t>39.03.01</t>
  </si>
  <si>
    <t>39.04.02</t>
  </si>
  <si>
    <t>40.03.01</t>
  </si>
  <si>
    <t>40.04.01</t>
  </si>
  <si>
    <t>41.04.04</t>
  </si>
  <si>
    <t>41.03.05</t>
  </si>
  <si>
    <t>39.03.02</t>
  </si>
  <si>
    <t>41.04.05</t>
  </si>
  <si>
    <t>42.03.01</t>
  </si>
  <si>
    <t>42.03.02</t>
  </si>
  <si>
    <t>42.04.02</t>
  </si>
  <si>
    <t>43.03.01</t>
  </si>
  <si>
    <t>43.03.02</t>
  </si>
  <si>
    <t>43.03.03</t>
  </si>
  <si>
    <t>44.03.01</t>
  </si>
  <si>
    <t>44.04.01</t>
  </si>
  <si>
    <t>44.03.02</t>
  </si>
  <si>
    <t>44.04.02</t>
  </si>
  <si>
    <t>44.03.03</t>
  </si>
  <si>
    <t>44.03.04</t>
  </si>
  <si>
    <t>45.04.01</t>
  </si>
  <si>
    <t>45.03.02</t>
  </si>
  <si>
    <t>46.04.01</t>
  </si>
  <si>
    <t>48.03.01</t>
  </si>
  <si>
    <t>48.04.01</t>
  </si>
  <si>
    <t>49.03.02</t>
  </si>
  <si>
    <t xml:space="preserve"> Всего</t>
  </si>
  <si>
    <t>04.04.01.</t>
  </si>
  <si>
    <t>15.04.01.</t>
  </si>
  <si>
    <t>программы подготовки специалистов среднего звена</t>
  </si>
  <si>
    <t>И т о г о по СПО</t>
  </si>
  <si>
    <t xml:space="preserve"> программы подготовки специалистов среднего звена (станкостроительный колледж)</t>
  </si>
  <si>
    <t>программы высшего образования</t>
  </si>
  <si>
    <t>программы подготовки специалистов среднего образования</t>
  </si>
  <si>
    <t>270835  08.02.10</t>
  </si>
  <si>
    <t>230111   09.02.02</t>
  </si>
  <si>
    <t>140409   13.02.07</t>
  </si>
  <si>
    <t>190623   23.02.06</t>
  </si>
  <si>
    <t>270802   08.02.01</t>
  </si>
  <si>
    <t>190701     23.02.01</t>
  </si>
  <si>
    <t>271501.65  06.05.02</t>
  </si>
  <si>
    <t>190301.65   23.05.09</t>
  </si>
  <si>
    <t>190401.65   23.05.04</t>
  </si>
  <si>
    <t>190901.65  23.05.05</t>
  </si>
  <si>
    <t>36.05.01</t>
  </si>
  <si>
    <t>280700.62   20.03.01</t>
  </si>
  <si>
    <t>080100.62    38.03.01</t>
  </si>
  <si>
    <t>072600.62 54.02.02.</t>
  </si>
  <si>
    <t xml:space="preserve">Итого по  ВПО </t>
  </si>
  <si>
    <t>Международные отношения</t>
  </si>
  <si>
    <t xml:space="preserve">Экология и природопользование </t>
  </si>
  <si>
    <t>Художественное образование</t>
  </si>
  <si>
    <t>Техническая физика</t>
  </si>
  <si>
    <t>Матматич.обеспечение и администрирование инфор-мационных систем</t>
  </si>
  <si>
    <t>Физическая культура для лиц с отклонениями в состоянии здоровья</t>
  </si>
  <si>
    <t>Русский язык и литература</t>
  </si>
  <si>
    <t>Иностранный язык</t>
  </si>
  <si>
    <t>Музыкальное образование</t>
  </si>
  <si>
    <t>Педагогика и методика дошкольного образования</t>
  </si>
  <si>
    <t>Педагогика и методика начального образования</t>
  </si>
  <si>
    <t>Социальная педагогика</t>
  </si>
  <si>
    <t>Физическая культура</t>
  </si>
  <si>
    <t>Национальная экономика</t>
  </si>
  <si>
    <t>Матматическое обеспечение и администрирование информационных  систем</t>
  </si>
  <si>
    <t>Реклама и связи с общественностью</t>
  </si>
  <si>
    <t>Социальная  работа</t>
  </si>
  <si>
    <t>Педагогическое образование</t>
  </si>
  <si>
    <t>Психолого-педагогическое образование</t>
  </si>
  <si>
    <t>Государственное и муниципальное управление</t>
  </si>
  <si>
    <t>Бухгалтерский учет, анализ и аудит</t>
  </si>
  <si>
    <t xml:space="preserve"> Подготовка  по новому перечню, утвержденному приказом Минобрнауки России 12.09.2013 г.                  № 1061</t>
  </si>
  <si>
    <t>Экология и природопользование</t>
  </si>
  <si>
    <t>Государствнное и муниципальное управление</t>
  </si>
  <si>
    <t xml:space="preserve">Реклама и связи с общественностью </t>
  </si>
  <si>
    <t>Специальное (дефектологическое) образование</t>
  </si>
  <si>
    <t>Педагогическое образование (с двумя профилями подготовки)</t>
  </si>
  <si>
    <t>Государственноеи муниципальное управление</t>
  </si>
  <si>
    <t>Медико-прафилактическое дело</t>
  </si>
  <si>
    <t>Экономика и бухгалтерский учет</t>
  </si>
  <si>
    <t>Литейное производство черных и цветных  металлов</t>
  </si>
  <si>
    <t>Программирование в компьютерных системах</t>
  </si>
  <si>
    <t>Информационные системы</t>
  </si>
  <si>
    <t>Прикладная математика и информатика</t>
  </si>
  <si>
    <t>Математическое обеспечение и админитрирование информационных систем</t>
  </si>
  <si>
    <t>Прикладная  математика и информатика</t>
  </si>
  <si>
    <t>Математическое обеспечение. и админитрирование информационных систем</t>
  </si>
  <si>
    <t>Электроэнергетика и электротехника</t>
  </si>
  <si>
    <t>Инфокоммуникационные технологии и системы связи</t>
  </si>
  <si>
    <t>Применение и эксплуатация автоматизированных систем специального назначения</t>
  </si>
  <si>
    <t>Математические методы в экономике</t>
  </si>
  <si>
    <t>Прикладная информатика (по обл)</t>
  </si>
  <si>
    <t>Информацион. безопасность автоматизированных систем</t>
  </si>
  <si>
    <t>Электрооборудование и электрохозяйство  предприятий, организаций и учреждений</t>
  </si>
  <si>
    <t>Информационно-измерительная техника и технологии</t>
  </si>
  <si>
    <t>Биотехнические и медицинские аппараты и системы</t>
  </si>
  <si>
    <t>Физическая электроника</t>
  </si>
  <si>
    <t>Микроэлектроника и твердотельная электроника</t>
  </si>
  <si>
    <t>Электронные приборы и устройства</t>
  </si>
  <si>
    <t>Проектирование и технология электронно-вычислительных средств</t>
  </si>
  <si>
    <t>Средства радиоэлетронной  борьбы</t>
  </si>
  <si>
    <t>Многоканальные телекоммуникационные системы</t>
  </si>
  <si>
    <t>Управление и информатика в технических  системах</t>
  </si>
  <si>
    <t>Автоматизированное управление жизненным циклом продукции</t>
  </si>
  <si>
    <t>Вычислительные машины, комплексы, системы и сети</t>
  </si>
  <si>
    <t>Системы автоматизированного проектирования</t>
  </si>
  <si>
    <t>Программное обеспечение  вычислительной техники и автоматизированных систем</t>
  </si>
  <si>
    <t>Информационные технологии в дизайне</t>
  </si>
  <si>
    <t>Информационные технологии в медиаиндустрии</t>
  </si>
  <si>
    <t>Приоборостроение</t>
  </si>
  <si>
    <t>Конструирование и технология электроннных средств</t>
  </si>
  <si>
    <t>Экономика и бухгалтерский  учет</t>
  </si>
  <si>
    <t>Товароведение и экспертиза качества потребительских товаров</t>
  </si>
  <si>
    <t>Механизация   сельского хозяйства</t>
  </si>
  <si>
    <t>Технология производства и пеработки сельскохозяйственной продукции</t>
  </si>
  <si>
    <t>Техническое  обслуживание и ремонт автомобильного транспорта</t>
  </si>
  <si>
    <t>Технология производства и переработки  сельскохозяйственной продукции</t>
  </si>
  <si>
    <t>Эксплуатация транспортно-технологических  машин и комплексов</t>
  </si>
  <si>
    <t>Технология продукции и организации общественного питания</t>
  </si>
  <si>
    <t>Экономика и управление на предприятии  аграрно-промышленного комплекса</t>
  </si>
  <si>
    <t>Электрификация и автоматизация  сельского хозяйства</t>
  </si>
  <si>
    <t>Автомобили и автомобильное хозяйство</t>
  </si>
  <si>
    <t>Сервис транспортных  и технологических машин и оборудования</t>
  </si>
  <si>
    <t>Технология продуктов общественного питания</t>
  </si>
  <si>
    <t>Городское строительство и хозяйство</t>
  </si>
  <si>
    <t>Автомобильные дороги и аэродромы</t>
  </si>
  <si>
    <t>Конструктивно-технологическое обеспечение машиностроительных производств</t>
  </si>
  <si>
    <t>Эксплуатация транспортно-технологических машин и комплексов</t>
  </si>
  <si>
    <t>Строительство уникальных зданий и сооружений</t>
  </si>
  <si>
    <t>Электроснабжение</t>
  </si>
  <si>
    <t>Промышленное и граждан строительство</t>
  </si>
  <si>
    <t>Документоведение и архивоведение</t>
  </si>
  <si>
    <t>Хореографическое искусство</t>
  </si>
  <si>
    <t>Режиссура театральных представлений и праздников</t>
  </si>
  <si>
    <t>Народная художественная культура</t>
  </si>
  <si>
    <t>Социально-культурная деятельность</t>
  </si>
  <si>
    <t>Библиотечно-информационная деятельность</t>
  </si>
  <si>
    <t>Музыкально-инструментальное искусство</t>
  </si>
  <si>
    <t>Документоведение  и  документационное обеспечение управления</t>
  </si>
  <si>
    <t xml:space="preserve">Социально- культурная деятельность    </t>
  </si>
  <si>
    <t>Экономика и управление на предприятии (культура и искусство)</t>
  </si>
  <si>
    <t>Электроснабжение  (по отраслям)</t>
  </si>
  <si>
    <t>Техническая эксплуатация подвижного состава  железной дороги</t>
  </si>
  <si>
    <t>Эксплуатация  железных дорог</t>
  </si>
  <si>
    <t>Системы обеспечения движения поездов</t>
  </si>
  <si>
    <t>Государственное и муниципьное управление</t>
  </si>
  <si>
    <t>Летная эксплуатация летательных аппаратов</t>
  </si>
  <si>
    <t>Психология служебной деятельности</t>
  </si>
  <si>
    <t>Правовое обеспечение национальной безопасности</t>
  </si>
  <si>
    <t>Тепловые электрические станции</t>
  </si>
  <si>
    <t>Таможенное  дело</t>
  </si>
  <si>
    <t>Право и организация социальное обеспечения</t>
  </si>
  <si>
    <t>Право и организация социального обеспечения</t>
  </si>
  <si>
    <t xml:space="preserve">Информация по образовательным организациям высшего образования   </t>
  </si>
  <si>
    <t xml:space="preserve">Рязанский филиал негосударственного образовательного частного учреждения ВПО "Академический правовой институт" Запрещено предоставлять информацию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</si>
</sst>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justify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3" fillId="0" borderId="13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wrapText="1"/>
    </xf>
    <xf numFmtId="0" fontId="2" fillId="0" borderId="10" xfId="57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top" wrapText="1"/>
    </xf>
    <xf numFmtId="0" fontId="12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vertical="top" wrapText="1"/>
    </xf>
    <xf numFmtId="0" fontId="11" fillId="0" borderId="15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13" fillId="0" borderId="18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1" fillId="0" borderId="15" xfId="0" applyFont="1" applyFill="1" applyBorder="1" applyAlignment="1">
      <alignment vertical="top" wrapText="1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3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vertical="top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justify" wrapText="1"/>
    </xf>
    <xf numFmtId="0" fontId="1" fillId="0" borderId="11" xfId="0" applyFont="1" applyBorder="1" applyAlignment="1">
      <alignment vertical="justify" wrapText="1"/>
    </xf>
    <xf numFmtId="0" fontId="1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18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24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5" fillId="0" borderId="2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3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4"/>
  <sheetViews>
    <sheetView tabSelected="1" zoomScalePageLayoutView="0" workbookViewId="0" topLeftCell="A532">
      <selection activeCell="D636" sqref="D636:E636"/>
    </sheetView>
  </sheetViews>
  <sheetFormatPr defaultColWidth="9.00390625" defaultRowHeight="12.75"/>
  <cols>
    <col min="3" max="3" width="9.625" style="0" customWidth="1"/>
    <col min="4" max="4" width="9.125" style="4" customWidth="1"/>
    <col min="5" max="5" width="37.625" style="4" customWidth="1"/>
    <col min="6" max="6" width="10.00390625" style="0" customWidth="1"/>
    <col min="7" max="7" width="10.625" style="0" customWidth="1"/>
    <col min="8" max="8" width="12.625" style="0" customWidth="1"/>
    <col min="11" max="11" width="14.00390625" style="0" customWidth="1"/>
  </cols>
  <sheetData>
    <row r="2" spans="1:11" ht="22.5" customHeight="1">
      <c r="A2" s="222" t="s">
        <v>751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61" t="s">
        <v>7</v>
      </c>
      <c r="B3" s="262"/>
      <c r="C3" s="263"/>
      <c r="D3" s="208" t="s">
        <v>73</v>
      </c>
      <c r="E3" s="209"/>
      <c r="F3" s="224" t="s">
        <v>2</v>
      </c>
      <c r="G3" s="219" t="s">
        <v>419</v>
      </c>
      <c r="H3" s="219"/>
      <c r="I3" s="219"/>
      <c r="J3" s="219"/>
      <c r="K3" s="219"/>
    </row>
    <row r="4" spans="1:11" ht="12.75" customHeight="1">
      <c r="A4" s="264"/>
      <c r="B4" s="265"/>
      <c r="C4" s="266"/>
      <c r="D4" s="210"/>
      <c r="E4" s="211"/>
      <c r="F4" s="225"/>
      <c r="G4" s="217" t="s">
        <v>3</v>
      </c>
      <c r="H4" s="219" t="s">
        <v>72</v>
      </c>
      <c r="I4" s="219"/>
      <c r="J4" s="219"/>
      <c r="K4" s="220" t="s">
        <v>8</v>
      </c>
    </row>
    <row r="5" spans="1:11" ht="12.75">
      <c r="A5" s="267"/>
      <c r="B5" s="268"/>
      <c r="C5" s="269"/>
      <c r="D5" s="212"/>
      <c r="E5" s="213"/>
      <c r="F5" s="226"/>
      <c r="G5" s="218"/>
      <c r="H5" s="3" t="s">
        <v>9</v>
      </c>
      <c r="I5" s="1" t="s">
        <v>4</v>
      </c>
      <c r="J5" s="1" t="s">
        <v>5</v>
      </c>
      <c r="K5" s="221"/>
    </row>
    <row r="6" spans="1:11" ht="24" customHeight="1">
      <c r="A6" s="205"/>
      <c r="B6" s="206"/>
      <c r="C6" s="207"/>
      <c r="D6" s="214" t="s">
        <v>357</v>
      </c>
      <c r="E6" s="215"/>
      <c r="F6" s="215"/>
      <c r="G6" s="215"/>
      <c r="H6" s="215"/>
      <c r="I6" s="215"/>
      <c r="J6" s="216"/>
      <c r="K6" s="2"/>
    </row>
    <row r="7" spans="1:11" ht="19.5" customHeight="1">
      <c r="A7" s="106" t="s">
        <v>327</v>
      </c>
      <c r="B7" s="194"/>
      <c r="C7" s="195"/>
      <c r="D7" s="98" t="s">
        <v>84</v>
      </c>
      <c r="E7" s="116"/>
      <c r="F7" s="116"/>
      <c r="G7" s="116"/>
      <c r="H7" s="116"/>
      <c r="I7" s="116"/>
      <c r="J7" s="117"/>
      <c r="K7" s="39"/>
    </row>
    <row r="8" spans="1:11" ht="12.75" customHeight="1" hidden="1">
      <c r="A8" s="167"/>
      <c r="B8" s="196"/>
      <c r="C8" s="197"/>
      <c r="D8" s="40"/>
      <c r="E8" s="40"/>
      <c r="F8" s="41"/>
      <c r="G8" s="10"/>
      <c r="H8" s="10"/>
      <c r="I8" s="10"/>
      <c r="J8" s="10"/>
      <c r="K8" s="10"/>
    </row>
    <row r="9" spans="1:11" ht="13.5" customHeight="1">
      <c r="A9" s="167"/>
      <c r="B9" s="196"/>
      <c r="C9" s="197"/>
      <c r="D9" s="87" t="s">
        <v>86</v>
      </c>
      <c r="E9" s="88"/>
      <c r="F9" s="29" t="s">
        <v>111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8" customHeight="1">
      <c r="A10" s="167"/>
      <c r="B10" s="196"/>
      <c r="C10" s="197"/>
      <c r="D10" s="87" t="s">
        <v>15</v>
      </c>
      <c r="E10" s="88"/>
      <c r="F10" s="29" t="s">
        <v>113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0.25" customHeight="1">
      <c r="A11" s="167"/>
      <c r="B11" s="196"/>
      <c r="C11" s="197"/>
      <c r="D11" s="87" t="s">
        <v>649</v>
      </c>
      <c r="E11" s="88"/>
      <c r="F11" s="29" t="s">
        <v>115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.75" customHeight="1">
      <c r="A12" s="167"/>
      <c r="B12" s="196"/>
      <c r="C12" s="197"/>
      <c r="D12" s="87" t="s">
        <v>91</v>
      </c>
      <c r="E12" s="88"/>
      <c r="F12" s="29" t="s">
        <v>119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3.5" customHeight="1">
      <c r="A13" s="167"/>
      <c r="B13" s="196"/>
      <c r="C13" s="197"/>
      <c r="D13" s="87" t="s">
        <v>10</v>
      </c>
      <c r="E13" s="88"/>
      <c r="F13" s="29" t="s">
        <v>120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 customHeight="1">
      <c r="A14" s="167"/>
      <c r="B14" s="196"/>
      <c r="C14" s="197"/>
      <c r="D14" s="87" t="s">
        <v>92</v>
      </c>
      <c r="E14" s="88"/>
      <c r="F14" s="29" t="s">
        <v>122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.75" customHeight="1">
      <c r="A15" s="167"/>
      <c r="B15" s="196"/>
      <c r="C15" s="197"/>
      <c r="D15" s="87" t="s">
        <v>648</v>
      </c>
      <c r="E15" s="88"/>
      <c r="F15" s="29" t="s">
        <v>125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6.5" customHeight="1">
      <c r="A16" s="167"/>
      <c r="B16" s="196"/>
      <c r="C16" s="197"/>
      <c r="D16" s="87" t="s">
        <v>94</v>
      </c>
      <c r="E16" s="88"/>
      <c r="F16" s="29" t="s">
        <v>127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3.5" customHeight="1">
      <c r="A17" s="167"/>
      <c r="B17" s="196"/>
      <c r="C17" s="197"/>
      <c r="D17" s="87" t="s">
        <v>96</v>
      </c>
      <c r="E17" s="88"/>
      <c r="F17" s="29" t="s">
        <v>129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8" customHeight="1">
      <c r="A18" s="167"/>
      <c r="B18" s="196"/>
      <c r="C18" s="197"/>
      <c r="D18" s="87" t="s">
        <v>479</v>
      </c>
      <c r="E18" s="88"/>
      <c r="F18" s="29" t="s">
        <v>17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2" ht="20.25" customHeight="1">
      <c r="A19" s="167"/>
      <c r="B19" s="196"/>
      <c r="C19" s="197"/>
      <c r="D19" s="87" t="s">
        <v>650</v>
      </c>
      <c r="E19" s="88"/>
      <c r="F19" s="29" t="s">
        <v>145</v>
      </c>
      <c r="G19" s="10">
        <v>7</v>
      </c>
      <c r="H19" s="10">
        <v>0</v>
      </c>
      <c r="I19" s="10">
        <v>0</v>
      </c>
      <c r="J19" s="10">
        <v>7</v>
      </c>
      <c r="K19" s="10">
        <v>7</v>
      </c>
      <c r="L19" s="6" t="s">
        <v>6</v>
      </c>
    </row>
    <row r="20" spans="1:11" ht="13.5" customHeight="1">
      <c r="A20" s="167"/>
      <c r="B20" s="196"/>
      <c r="C20" s="197"/>
      <c r="D20" s="87" t="s">
        <v>102</v>
      </c>
      <c r="E20" s="88"/>
      <c r="F20" s="29" t="s">
        <v>147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 customHeight="1">
      <c r="A21" s="167"/>
      <c r="B21" s="196"/>
      <c r="C21" s="197"/>
      <c r="D21" s="87" t="s">
        <v>20</v>
      </c>
      <c r="E21" s="88"/>
      <c r="F21" s="29" t="s">
        <v>71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8" customHeight="1">
      <c r="A22" s="167"/>
      <c r="B22" s="196"/>
      <c r="C22" s="197"/>
      <c r="D22" s="87" t="s">
        <v>651</v>
      </c>
      <c r="E22" s="88"/>
      <c r="F22" s="29" t="s">
        <v>59</v>
      </c>
      <c r="G22" s="10">
        <v>2</v>
      </c>
      <c r="H22" s="10">
        <v>2</v>
      </c>
      <c r="I22" s="10">
        <v>0</v>
      </c>
      <c r="J22" s="10">
        <v>0</v>
      </c>
      <c r="K22" s="10">
        <v>2</v>
      </c>
    </row>
    <row r="23" spans="1:11" ht="15" customHeight="1">
      <c r="A23" s="167"/>
      <c r="B23" s="196"/>
      <c r="C23" s="197"/>
      <c r="D23" s="87" t="s">
        <v>105</v>
      </c>
      <c r="E23" s="88"/>
      <c r="F23" s="29" t="s">
        <v>161</v>
      </c>
      <c r="G23" s="10">
        <v>14</v>
      </c>
      <c r="H23" s="10">
        <v>0</v>
      </c>
      <c r="I23" s="10">
        <v>0</v>
      </c>
      <c r="J23" s="10">
        <v>14</v>
      </c>
      <c r="K23" s="10">
        <v>14</v>
      </c>
    </row>
    <row r="24" spans="1:11" ht="18" customHeight="1">
      <c r="A24" s="167"/>
      <c r="B24" s="196"/>
      <c r="C24" s="197"/>
      <c r="D24" s="90" t="s">
        <v>565</v>
      </c>
      <c r="E24" s="95"/>
      <c r="F24" s="42"/>
      <c r="G24" s="18">
        <f>SUM(G9:G23)</f>
        <v>23</v>
      </c>
      <c r="H24" s="18">
        <f>SUM(H9:H23)</f>
        <v>2</v>
      </c>
      <c r="I24" s="18">
        <f>SUM(I9:I23)</f>
        <v>0</v>
      </c>
      <c r="J24" s="18">
        <f>SUM(J9:J23)</f>
        <v>21</v>
      </c>
      <c r="K24" s="18">
        <f>SUM(K9:K23)</f>
        <v>23</v>
      </c>
    </row>
    <row r="25" spans="1:11" ht="3.75" customHeight="1">
      <c r="A25" s="167"/>
      <c r="B25" s="196"/>
      <c r="C25" s="197"/>
      <c r="D25" s="90"/>
      <c r="E25" s="112"/>
      <c r="F25" s="42"/>
      <c r="G25" s="18"/>
      <c r="H25" s="18"/>
      <c r="I25" s="18"/>
      <c r="J25" s="18"/>
      <c r="K25" s="18"/>
    </row>
    <row r="26" spans="1:12" ht="48" customHeight="1">
      <c r="A26" s="167"/>
      <c r="B26" s="196"/>
      <c r="C26" s="197"/>
      <c r="D26" s="87" t="s">
        <v>652</v>
      </c>
      <c r="E26" s="88"/>
      <c r="F26" s="29" t="s">
        <v>110</v>
      </c>
      <c r="G26" s="10">
        <v>32</v>
      </c>
      <c r="H26" s="10">
        <v>24</v>
      </c>
      <c r="I26" s="10">
        <v>8</v>
      </c>
      <c r="J26" s="10">
        <v>0</v>
      </c>
      <c r="K26" s="10">
        <v>11</v>
      </c>
      <c r="L26" t="s">
        <v>6</v>
      </c>
    </row>
    <row r="27" spans="1:11" ht="15">
      <c r="A27" s="167"/>
      <c r="B27" s="196"/>
      <c r="C27" s="197"/>
      <c r="D27" s="87" t="s">
        <v>86</v>
      </c>
      <c r="E27" s="88"/>
      <c r="F27" s="29" t="s">
        <v>112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8" customHeight="1">
      <c r="A28" s="167"/>
      <c r="B28" s="196"/>
      <c r="C28" s="197"/>
      <c r="D28" s="87" t="s">
        <v>87</v>
      </c>
      <c r="E28" s="88"/>
      <c r="F28" s="29" t="s">
        <v>114</v>
      </c>
      <c r="G28" s="10">
        <v>26</v>
      </c>
      <c r="H28" s="10">
        <v>26</v>
      </c>
      <c r="I28" s="10">
        <v>0</v>
      </c>
      <c r="J28" s="10">
        <v>0</v>
      </c>
      <c r="K28" s="10">
        <v>4</v>
      </c>
    </row>
    <row r="29" spans="1:11" ht="15">
      <c r="A29" s="167"/>
      <c r="B29" s="196"/>
      <c r="C29" s="197"/>
      <c r="D29" s="87" t="s">
        <v>88</v>
      </c>
      <c r="E29" s="88"/>
      <c r="F29" s="29" t="s">
        <v>116</v>
      </c>
      <c r="G29" s="10">
        <v>9</v>
      </c>
      <c r="H29" s="10">
        <v>0</v>
      </c>
      <c r="I29" s="10">
        <v>0</v>
      </c>
      <c r="J29" s="10">
        <v>9</v>
      </c>
      <c r="K29" s="10">
        <v>3</v>
      </c>
    </row>
    <row r="30" spans="1:11" ht="15">
      <c r="A30" s="167"/>
      <c r="B30" s="196"/>
      <c r="C30" s="197"/>
      <c r="D30" s="87" t="s">
        <v>90</v>
      </c>
      <c r="E30" s="88"/>
      <c r="F30" s="29" t="s">
        <v>118</v>
      </c>
      <c r="G30" s="10">
        <v>11</v>
      </c>
      <c r="H30" s="10">
        <v>11</v>
      </c>
      <c r="I30" s="10">
        <v>0</v>
      </c>
      <c r="J30" s="10">
        <v>0</v>
      </c>
      <c r="K30" s="10">
        <v>9</v>
      </c>
    </row>
    <row r="31" spans="1:11" ht="15" customHeight="1">
      <c r="A31" s="167"/>
      <c r="B31" s="196"/>
      <c r="C31" s="197"/>
      <c r="D31" s="87" t="s">
        <v>10</v>
      </c>
      <c r="E31" s="88"/>
      <c r="F31" s="29" t="s">
        <v>121</v>
      </c>
      <c r="G31" s="10">
        <v>205</v>
      </c>
      <c r="H31" s="10">
        <v>75</v>
      </c>
      <c r="I31" s="10">
        <v>0</v>
      </c>
      <c r="J31" s="10">
        <v>130</v>
      </c>
      <c r="K31" s="10">
        <v>201</v>
      </c>
    </row>
    <row r="32" spans="1:11" ht="15">
      <c r="A32" s="167"/>
      <c r="B32" s="196"/>
      <c r="C32" s="197"/>
      <c r="D32" s="87" t="s">
        <v>92</v>
      </c>
      <c r="E32" s="88"/>
      <c r="F32" s="29" t="s">
        <v>123</v>
      </c>
      <c r="G32" s="10">
        <v>18</v>
      </c>
      <c r="H32" s="10">
        <v>0</v>
      </c>
      <c r="I32" s="10">
        <v>0</v>
      </c>
      <c r="J32" s="10">
        <v>18</v>
      </c>
      <c r="K32" s="10">
        <v>18</v>
      </c>
    </row>
    <row r="33" spans="1:11" ht="19.5" customHeight="1">
      <c r="A33" s="167"/>
      <c r="B33" s="196"/>
      <c r="C33" s="197"/>
      <c r="D33" s="87" t="s">
        <v>93</v>
      </c>
      <c r="E33" s="88"/>
      <c r="F33" s="29" t="s">
        <v>124</v>
      </c>
      <c r="G33" s="10">
        <v>26</v>
      </c>
      <c r="H33" s="10">
        <v>17</v>
      </c>
      <c r="I33" s="10">
        <v>0</v>
      </c>
      <c r="J33" s="10">
        <v>9</v>
      </c>
      <c r="K33" s="10">
        <v>26</v>
      </c>
    </row>
    <row r="34" spans="1:11" ht="15">
      <c r="A34" s="167"/>
      <c r="B34" s="196"/>
      <c r="C34" s="197"/>
      <c r="D34" s="87" t="s">
        <v>648</v>
      </c>
      <c r="E34" s="88"/>
      <c r="F34" s="29" t="s">
        <v>126</v>
      </c>
      <c r="G34" s="10">
        <v>30</v>
      </c>
      <c r="H34" s="10">
        <v>23</v>
      </c>
      <c r="I34" s="10">
        <v>7</v>
      </c>
      <c r="J34" s="10">
        <v>0</v>
      </c>
      <c r="K34" s="10">
        <v>29</v>
      </c>
    </row>
    <row r="35" spans="1:11" ht="15">
      <c r="A35" s="167"/>
      <c r="B35" s="196"/>
      <c r="C35" s="197"/>
      <c r="D35" s="87" t="s">
        <v>96</v>
      </c>
      <c r="E35" s="88"/>
      <c r="F35" s="29" t="s">
        <v>130</v>
      </c>
      <c r="G35" s="10">
        <v>41</v>
      </c>
      <c r="H35" s="10">
        <v>0</v>
      </c>
      <c r="I35" s="10">
        <v>0</v>
      </c>
      <c r="J35" s="10">
        <v>41</v>
      </c>
      <c r="K35" s="10">
        <v>41</v>
      </c>
    </row>
    <row r="36" spans="1:11" ht="32.25" customHeight="1">
      <c r="A36" s="167"/>
      <c r="B36" s="196"/>
      <c r="C36" s="197"/>
      <c r="D36" s="87" t="s">
        <v>653</v>
      </c>
      <c r="E36" s="88"/>
      <c r="F36" s="29" t="s">
        <v>131</v>
      </c>
      <c r="G36" s="10">
        <v>38</v>
      </c>
      <c r="H36" s="10">
        <v>0</v>
      </c>
      <c r="I36" s="10">
        <v>0</v>
      </c>
      <c r="J36" s="10">
        <v>38</v>
      </c>
      <c r="K36" s="10">
        <v>38</v>
      </c>
    </row>
    <row r="37" spans="1:12" ht="15">
      <c r="A37" s="167"/>
      <c r="B37" s="196"/>
      <c r="C37" s="197"/>
      <c r="D37" s="87" t="s">
        <v>97</v>
      </c>
      <c r="E37" s="88"/>
      <c r="F37" s="29" t="s">
        <v>132</v>
      </c>
      <c r="G37" s="10">
        <v>47</v>
      </c>
      <c r="H37" s="10">
        <v>13</v>
      </c>
      <c r="I37" s="10">
        <v>0</v>
      </c>
      <c r="J37" s="10">
        <v>34</v>
      </c>
      <c r="K37" s="10">
        <v>44</v>
      </c>
      <c r="L37" s="6" t="s">
        <v>6</v>
      </c>
    </row>
    <row r="38" spans="1:11" ht="15">
      <c r="A38" s="167"/>
      <c r="B38" s="196"/>
      <c r="C38" s="197"/>
      <c r="D38" s="87" t="s">
        <v>98</v>
      </c>
      <c r="E38" s="88"/>
      <c r="F38" s="29" t="s">
        <v>133</v>
      </c>
      <c r="G38" s="10">
        <v>10</v>
      </c>
      <c r="H38" s="10">
        <v>10</v>
      </c>
      <c r="I38" s="10">
        <v>0</v>
      </c>
      <c r="J38" s="10">
        <v>0</v>
      </c>
      <c r="K38" s="10">
        <v>8</v>
      </c>
    </row>
    <row r="39" spans="1:11" ht="15">
      <c r="A39" s="167"/>
      <c r="B39" s="196"/>
      <c r="C39" s="197"/>
      <c r="D39" s="87" t="s">
        <v>15</v>
      </c>
      <c r="E39" s="88"/>
      <c r="F39" s="29" t="s">
        <v>134</v>
      </c>
      <c r="G39" s="10">
        <v>10</v>
      </c>
      <c r="H39" s="10">
        <v>0</v>
      </c>
      <c r="I39" s="10">
        <v>0</v>
      </c>
      <c r="J39" s="10">
        <v>10</v>
      </c>
      <c r="K39" s="10">
        <v>2</v>
      </c>
    </row>
    <row r="40" spans="1:11" ht="15">
      <c r="A40" s="167"/>
      <c r="B40" s="196"/>
      <c r="C40" s="197"/>
      <c r="D40" s="87" t="s">
        <v>87</v>
      </c>
      <c r="E40" s="88"/>
      <c r="F40" s="29" t="s">
        <v>135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15">
      <c r="A41" s="167"/>
      <c r="B41" s="196"/>
      <c r="C41" s="197"/>
      <c r="D41" s="87" t="s">
        <v>85</v>
      </c>
      <c r="E41" s="88"/>
      <c r="F41" s="29" t="s">
        <v>136</v>
      </c>
      <c r="G41" s="10">
        <v>16</v>
      </c>
      <c r="H41" s="10">
        <v>16</v>
      </c>
      <c r="I41" s="10">
        <v>0</v>
      </c>
      <c r="J41" s="10">
        <v>0</v>
      </c>
      <c r="K41" s="10">
        <v>0</v>
      </c>
    </row>
    <row r="42" spans="1:11" ht="15">
      <c r="A42" s="167"/>
      <c r="B42" s="196"/>
      <c r="C42" s="197"/>
      <c r="D42" s="87" t="s">
        <v>99</v>
      </c>
      <c r="E42" s="88"/>
      <c r="F42" s="29" t="s">
        <v>137</v>
      </c>
      <c r="G42" s="10">
        <v>25</v>
      </c>
      <c r="H42" s="10">
        <v>8</v>
      </c>
      <c r="I42" s="10">
        <v>0</v>
      </c>
      <c r="J42" s="10">
        <v>17</v>
      </c>
      <c r="K42" s="10">
        <v>4</v>
      </c>
    </row>
    <row r="43" spans="1:11" ht="15.75" customHeight="1">
      <c r="A43" s="167"/>
      <c r="B43" s="196"/>
      <c r="C43" s="197"/>
      <c r="D43" s="87" t="s">
        <v>100</v>
      </c>
      <c r="E43" s="88"/>
      <c r="F43" s="29" t="s">
        <v>138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15.75" customHeight="1">
      <c r="A44" s="167"/>
      <c r="B44" s="196"/>
      <c r="C44" s="197"/>
      <c r="D44" s="87" t="s">
        <v>654</v>
      </c>
      <c r="E44" s="88"/>
      <c r="F44" s="29" t="s">
        <v>139</v>
      </c>
      <c r="G44" s="10">
        <v>73</v>
      </c>
      <c r="H44" s="10">
        <v>18</v>
      </c>
      <c r="I44" s="10">
        <v>0</v>
      </c>
      <c r="J44" s="10">
        <v>55</v>
      </c>
      <c r="K44" s="10">
        <v>21</v>
      </c>
    </row>
    <row r="45" spans="1:11" ht="15.75" customHeight="1">
      <c r="A45" s="167"/>
      <c r="B45" s="196"/>
      <c r="C45" s="197"/>
      <c r="D45" s="87" t="s">
        <v>655</v>
      </c>
      <c r="E45" s="88"/>
      <c r="F45" s="29" t="s">
        <v>140</v>
      </c>
      <c r="G45" s="10">
        <v>68</v>
      </c>
      <c r="H45" s="10">
        <v>54</v>
      </c>
      <c r="I45" s="10">
        <v>14</v>
      </c>
      <c r="J45" s="10">
        <v>0</v>
      </c>
      <c r="K45" s="10">
        <v>19</v>
      </c>
    </row>
    <row r="46" spans="1:11" ht="13.5" customHeight="1">
      <c r="A46" s="167"/>
      <c r="B46" s="196"/>
      <c r="C46" s="197"/>
      <c r="D46" s="87" t="s">
        <v>91</v>
      </c>
      <c r="E46" s="88"/>
      <c r="F46" s="29" t="s">
        <v>142</v>
      </c>
      <c r="G46" s="10">
        <v>56</v>
      </c>
      <c r="H46" s="10">
        <v>31</v>
      </c>
      <c r="I46" s="10">
        <v>0</v>
      </c>
      <c r="J46" s="10">
        <v>25</v>
      </c>
      <c r="K46" s="10">
        <v>8</v>
      </c>
    </row>
    <row r="47" spans="1:11" ht="15">
      <c r="A47" s="167"/>
      <c r="B47" s="196"/>
      <c r="C47" s="197"/>
      <c r="D47" s="87" t="s">
        <v>101</v>
      </c>
      <c r="E47" s="88"/>
      <c r="F47" s="29" t="s">
        <v>143</v>
      </c>
      <c r="G47" s="10">
        <v>19</v>
      </c>
      <c r="H47" s="10">
        <v>4</v>
      </c>
      <c r="I47" s="10">
        <v>0</v>
      </c>
      <c r="J47" s="10">
        <v>15</v>
      </c>
      <c r="K47" s="10">
        <v>2</v>
      </c>
    </row>
    <row r="48" spans="1:11" ht="15.75" customHeight="1">
      <c r="A48" s="167"/>
      <c r="B48" s="196"/>
      <c r="C48" s="197"/>
      <c r="D48" s="87" t="s">
        <v>307</v>
      </c>
      <c r="E48" s="88"/>
      <c r="F48" s="29" t="s">
        <v>144</v>
      </c>
      <c r="G48" s="10">
        <v>27</v>
      </c>
      <c r="H48" s="10">
        <v>0</v>
      </c>
      <c r="I48" s="10">
        <v>0</v>
      </c>
      <c r="J48" s="10">
        <v>27</v>
      </c>
      <c r="K48" s="10">
        <v>3</v>
      </c>
    </row>
    <row r="49" spans="1:11" ht="16.5" customHeight="1">
      <c r="A49" s="167"/>
      <c r="B49" s="196"/>
      <c r="C49" s="197"/>
      <c r="D49" s="87" t="s">
        <v>656</v>
      </c>
      <c r="E49" s="88"/>
      <c r="F49" s="29" t="s">
        <v>146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20.25" customHeight="1">
      <c r="A50" s="167"/>
      <c r="B50" s="196"/>
      <c r="C50" s="197"/>
      <c r="D50" s="87" t="s">
        <v>308</v>
      </c>
      <c r="E50" s="88"/>
      <c r="F50" s="29" t="s">
        <v>148</v>
      </c>
      <c r="G50" s="10">
        <v>62</v>
      </c>
      <c r="H50" s="10">
        <v>0</v>
      </c>
      <c r="I50" s="10">
        <v>0</v>
      </c>
      <c r="J50" s="10">
        <v>62</v>
      </c>
      <c r="K50" s="10">
        <v>62</v>
      </c>
    </row>
    <row r="51" spans="1:11" ht="33" customHeight="1">
      <c r="A51" s="167"/>
      <c r="B51" s="196"/>
      <c r="C51" s="197"/>
      <c r="D51" s="87" t="s">
        <v>657</v>
      </c>
      <c r="E51" s="88"/>
      <c r="F51" s="29" t="s">
        <v>149</v>
      </c>
      <c r="G51" s="10">
        <v>30</v>
      </c>
      <c r="H51" s="10">
        <v>0</v>
      </c>
      <c r="I51" s="10">
        <v>0</v>
      </c>
      <c r="J51" s="10">
        <v>30</v>
      </c>
      <c r="K51" s="10">
        <v>2</v>
      </c>
    </row>
    <row r="52" spans="1:11" ht="33" customHeight="1">
      <c r="A52" s="167"/>
      <c r="B52" s="196"/>
      <c r="C52" s="197"/>
      <c r="D52" s="87" t="s">
        <v>658</v>
      </c>
      <c r="E52" s="88"/>
      <c r="F52" s="29" t="s">
        <v>150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ht="15">
      <c r="A53" s="167"/>
      <c r="B53" s="196"/>
      <c r="C53" s="197"/>
      <c r="D53" s="87" t="s">
        <v>659</v>
      </c>
      <c r="E53" s="88"/>
      <c r="F53" s="29" t="s">
        <v>151</v>
      </c>
      <c r="G53" s="10">
        <v>30</v>
      </c>
      <c r="H53" s="10">
        <v>0</v>
      </c>
      <c r="I53" s="10">
        <v>0</v>
      </c>
      <c r="J53" s="10">
        <v>30</v>
      </c>
      <c r="K53" s="10">
        <v>30</v>
      </c>
    </row>
    <row r="54" spans="1:11" ht="15">
      <c r="A54" s="167"/>
      <c r="B54" s="196"/>
      <c r="C54" s="197"/>
      <c r="D54" s="87" t="s">
        <v>103</v>
      </c>
      <c r="E54" s="88"/>
      <c r="F54" s="29" t="s">
        <v>152</v>
      </c>
      <c r="G54" s="10">
        <v>58</v>
      </c>
      <c r="H54" s="10">
        <v>16</v>
      </c>
      <c r="I54" s="10">
        <v>0</v>
      </c>
      <c r="J54" s="10">
        <v>42</v>
      </c>
      <c r="K54" s="10">
        <v>46</v>
      </c>
    </row>
    <row r="55" spans="1:11" ht="15">
      <c r="A55" s="167"/>
      <c r="B55" s="196"/>
      <c r="C55" s="197"/>
      <c r="D55" s="87" t="s">
        <v>660</v>
      </c>
      <c r="E55" s="88"/>
      <c r="F55" s="29" t="s">
        <v>153</v>
      </c>
      <c r="G55" s="10">
        <v>70</v>
      </c>
      <c r="H55" s="10">
        <v>30</v>
      </c>
      <c r="I55" s="10">
        <v>0</v>
      </c>
      <c r="J55" s="10">
        <v>40</v>
      </c>
      <c r="K55" s="10">
        <v>24</v>
      </c>
    </row>
    <row r="56" spans="1:11" ht="15">
      <c r="A56" s="167"/>
      <c r="B56" s="196"/>
      <c r="C56" s="197"/>
      <c r="D56" s="87" t="s">
        <v>661</v>
      </c>
      <c r="E56" s="88"/>
      <c r="F56" s="29" t="s">
        <v>155</v>
      </c>
      <c r="G56" s="10">
        <v>77</v>
      </c>
      <c r="H56" s="10">
        <v>48</v>
      </c>
      <c r="I56" s="10">
        <v>0</v>
      </c>
      <c r="J56" s="10">
        <v>29</v>
      </c>
      <c r="K56" s="10">
        <v>61</v>
      </c>
    </row>
    <row r="57" spans="1:11" ht="15">
      <c r="A57" s="167"/>
      <c r="B57" s="196"/>
      <c r="C57" s="197"/>
      <c r="D57" s="87" t="s">
        <v>104</v>
      </c>
      <c r="E57" s="88"/>
      <c r="F57" s="29" t="s">
        <v>156</v>
      </c>
      <c r="G57" s="10">
        <v>158</v>
      </c>
      <c r="H57" s="10">
        <v>99</v>
      </c>
      <c r="I57" s="10">
        <v>0</v>
      </c>
      <c r="J57" s="10">
        <v>59</v>
      </c>
      <c r="K57" s="10">
        <v>139</v>
      </c>
    </row>
    <row r="58" spans="1:11" ht="18" customHeight="1">
      <c r="A58" s="167"/>
      <c r="B58" s="196"/>
      <c r="C58" s="197"/>
      <c r="D58" s="87" t="s">
        <v>209</v>
      </c>
      <c r="E58" s="88"/>
      <c r="F58" s="29" t="s">
        <v>157</v>
      </c>
      <c r="G58" s="10">
        <v>110</v>
      </c>
      <c r="H58" s="10">
        <v>53</v>
      </c>
      <c r="I58" s="10">
        <v>0</v>
      </c>
      <c r="J58" s="10">
        <v>57</v>
      </c>
      <c r="K58" s="10">
        <v>99</v>
      </c>
    </row>
    <row r="59" spans="1:11" ht="19.5" customHeight="1">
      <c r="A59" s="167"/>
      <c r="B59" s="196"/>
      <c r="C59" s="197"/>
      <c r="D59" s="87" t="s">
        <v>668</v>
      </c>
      <c r="E59" s="88"/>
      <c r="F59" s="29" t="s">
        <v>36</v>
      </c>
      <c r="G59" s="10">
        <v>95</v>
      </c>
      <c r="H59" s="10">
        <v>44</v>
      </c>
      <c r="I59" s="10">
        <v>0</v>
      </c>
      <c r="J59" s="10">
        <v>51</v>
      </c>
      <c r="K59" s="10">
        <v>91</v>
      </c>
    </row>
    <row r="60" spans="1:11" ht="33" customHeight="1">
      <c r="A60" s="167"/>
      <c r="B60" s="196"/>
      <c r="C60" s="197"/>
      <c r="D60" s="87" t="s">
        <v>667</v>
      </c>
      <c r="E60" s="88"/>
      <c r="F60" s="29" t="s">
        <v>158</v>
      </c>
      <c r="G60" s="10">
        <v>180</v>
      </c>
      <c r="H60" s="10">
        <v>92</v>
      </c>
      <c r="I60" s="10">
        <v>0</v>
      </c>
      <c r="J60" s="10">
        <v>88</v>
      </c>
      <c r="K60" s="5">
        <v>161</v>
      </c>
    </row>
    <row r="61" spans="1:11" ht="16.5" customHeight="1">
      <c r="A61" s="167"/>
      <c r="B61" s="196"/>
      <c r="C61" s="197"/>
      <c r="D61" s="87" t="s">
        <v>217</v>
      </c>
      <c r="E61" s="88"/>
      <c r="F61" s="29" t="s">
        <v>159</v>
      </c>
      <c r="G61" s="10">
        <v>128</v>
      </c>
      <c r="H61" s="10">
        <v>39</v>
      </c>
      <c r="I61" s="10">
        <v>0</v>
      </c>
      <c r="J61" s="10">
        <v>89</v>
      </c>
      <c r="K61" s="10">
        <v>127</v>
      </c>
    </row>
    <row r="62" spans="1:11" ht="18.75" customHeight="1">
      <c r="A62" s="167"/>
      <c r="B62" s="196"/>
      <c r="C62" s="197"/>
      <c r="D62" s="87" t="s">
        <v>190</v>
      </c>
      <c r="E62" s="88"/>
      <c r="F62" s="29" t="s">
        <v>160</v>
      </c>
      <c r="G62" s="10">
        <v>77</v>
      </c>
      <c r="H62" s="10">
        <v>24</v>
      </c>
      <c r="I62" s="10">
        <v>0</v>
      </c>
      <c r="J62" s="10">
        <v>53</v>
      </c>
      <c r="K62" s="10">
        <v>76</v>
      </c>
    </row>
    <row r="63" spans="1:11" ht="20.25" customHeight="1">
      <c r="A63" s="167"/>
      <c r="B63" s="196"/>
      <c r="C63" s="197"/>
      <c r="D63" s="90" t="s">
        <v>578</v>
      </c>
      <c r="E63" s="86"/>
      <c r="F63" s="43"/>
      <c r="G63" s="18">
        <f>SUM(G26:G62)</f>
        <v>1862</v>
      </c>
      <c r="H63" s="18">
        <f>SUM(H26:H62)</f>
        <v>775</v>
      </c>
      <c r="I63" s="18">
        <f>SUM(I26:I62)</f>
        <v>29</v>
      </c>
      <c r="J63" s="18">
        <f>SUM(J26:J62)</f>
        <v>1058</v>
      </c>
      <c r="K63" s="18">
        <f>SUM(K26:K62)</f>
        <v>1409</v>
      </c>
    </row>
    <row r="64" spans="1:11" ht="2.25" customHeight="1">
      <c r="A64" s="167"/>
      <c r="B64" s="196"/>
      <c r="C64" s="197"/>
      <c r="D64" s="90"/>
      <c r="E64" s="112"/>
      <c r="F64" s="43"/>
      <c r="G64" s="10"/>
      <c r="H64" s="10"/>
      <c r="I64" s="10"/>
      <c r="J64" s="10"/>
      <c r="K64" s="10"/>
    </row>
    <row r="65" spans="1:11" ht="16.5" customHeight="1">
      <c r="A65" s="167"/>
      <c r="B65" s="196"/>
      <c r="C65" s="197"/>
      <c r="D65" s="85" t="s">
        <v>625</v>
      </c>
      <c r="E65" s="86"/>
      <c r="F65" s="44"/>
      <c r="G65" s="21">
        <f>SUM(G24,G63)</f>
        <v>1885</v>
      </c>
      <c r="H65" s="21">
        <f>SUM(H24,H63)</f>
        <v>777</v>
      </c>
      <c r="I65" s="21">
        <f>SUM(I24,I63)</f>
        <v>29</v>
      </c>
      <c r="J65" s="21">
        <f>SUM(J24,J63)</f>
        <v>1079</v>
      </c>
      <c r="K65" s="21">
        <f>SUM(K24,K63)</f>
        <v>1432</v>
      </c>
    </row>
    <row r="66" spans="1:11" ht="19.5" customHeight="1">
      <c r="A66" s="167"/>
      <c r="B66" s="196"/>
      <c r="C66" s="197"/>
      <c r="D66" s="98" t="s">
        <v>106</v>
      </c>
      <c r="E66" s="116"/>
      <c r="F66" s="99"/>
      <c r="G66" s="99"/>
      <c r="H66" s="99"/>
      <c r="I66" s="99"/>
      <c r="J66" s="99"/>
      <c r="K66" s="100"/>
    </row>
    <row r="67" spans="1:11" ht="15.75" customHeight="1">
      <c r="A67" s="167"/>
      <c r="B67" s="196"/>
      <c r="C67" s="197"/>
      <c r="D67" s="94" t="s">
        <v>85</v>
      </c>
      <c r="E67" s="94"/>
      <c r="F67" s="23" t="s">
        <v>108</v>
      </c>
      <c r="G67" s="10">
        <v>18</v>
      </c>
      <c r="H67" s="10">
        <v>18</v>
      </c>
      <c r="I67" s="10">
        <v>0</v>
      </c>
      <c r="J67" s="10">
        <v>0</v>
      </c>
      <c r="K67" s="10">
        <v>0</v>
      </c>
    </row>
    <row r="68" spans="1:11" ht="45.75" customHeight="1">
      <c r="A68" s="167"/>
      <c r="B68" s="196"/>
      <c r="C68" s="197"/>
      <c r="D68" s="87" t="s">
        <v>662</v>
      </c>
      <c r="E68" s="88"/>
      <c r="F68" s="23" t="s">
        <v>162</v>
      </c>
      <c r="G68" s="10">
        <v>50</v>
      </c>
      <c r="H68" s="10">
        <v>50</v>
      </c>
      <c r="I68" s="10">
        <v>0</v>
      </c>
      <c r="J68" s="10">
        <v>0</v>
      </c>
      <c r="K68" s="10">
        <v>0</v>
      </c>
    </row>
    <row r="69" spans="1:11" ht="15" customHeight="1">
      <c r="A69" s="167"/>
      <c r="B69" s="196"/>
      <c r="C69" s="197"/>
      <c r="D69" s="87" t="s">
        <v>86</v>
      </c>
      <c r="E69" s="88"/>
      <c r="F69" s="23" t="s">
        <v>111</v>
      </c>
      <c r="G69" s="10">
        <v>64</v>
      </c>
      <c r="H69" s="10">
        <v>64</v>
      </c>
      <c r="I69" s="10">
        <v>0</v>
      </c>
      <c r="J69" s="10">
        <v>0</v>
      </c>
      <c r="K69" s="10">
        <v>15</v>
      </c>
    </row>
    <row r="70" spans="1:11" ht="15">
      <c r="A70" s="167"/>
      <c r="B70" s="196"/>
      <c r="C70" s="197"/>
      <c r="D70" s="87" t="s">
        <v>15</v>
      </c>
      <c r="E70" s="88"/>
      <c r="F70" s="23" t="s">
        <v>16</v>
      </c>
      <c r="G70" s="10">
        <v>54</v>
      </c>
      <c r="H70" s="10">
        <v>54</v>
      </c>
      <c r="I70" s="10">
        <v>0</v>
      </c>
      <c r="J70" s="10">
        <v>0</v>
      </c>
      <c r="K70" s="10">
        <v>11</v>
      </c>
    </row>
    <row r="71" spans="1:11" ht="15" customHeight="1">
      <c r="A71" s="167"/>
      <c r="B71" s="196"/>
      <c r="C71" s="197"/>
      <c r="D71" s="87" t="s">
        <v>87</v>
      </c>
      <c r="E71" s="88"/>
      <c r="F71" s="23" t="s">
        <v>163</v>
      </c>
      <c r="G71" s="10">
        <v>53</v>
      </c>
      <c r="H71" s="10">
        <v>53</v>
      </c>
      <c r="I71" s="10">
        <v>0</v>
      </c>
      <c r="J71" s="10">
        <v>0</v>
      </c>
      <c r="K71" s="10">
        <v>5</v>
      </c>
    </row>
    <row r="72" spans="1:11" ht="17.25" customHeight="1">
      <c r="A72" s="167"/>
      <c r="B72" s="196"/>
      <c r="C72" s="197"/>
      <c r="D72" s="87" t="s">
        <v>670</v>
      </c>
      <c r="E72" s="88"/>
      <c r="F72" s="23" t="s">
        <v>164</v>
      </c>
      <c r="G72" s="10">
        <v>73</v>
      </c>
      <c r="H72" s="10">
        <v>49</v>
      </c>
      <c r="I72" s="10">
        <v>0</v>
      </c>
      <c r="J72" s="10">
        <v>24</v>
      </c>
      <c r="K72" s="10">
        <v>6</v>
      </c>
    </row>
    <row r="73" spans="1:11" ht="15.75" customHeight="1">
      <c r="A73" s="167"/>
      <c r="B73" s="196"/>
      <c r="C73" s="197"/>
      <c r="D73" s="87" t="s">
        <v>90</v>
      </c>
      <c r="E73" s="88"/>
      <c r="F73" s="23" t="s">
        <v>165</v>
      </c>
      <c r="G73" s="10">
        <v>43</v>
      </c>
      <c r="H73" s="10">
        <v>43</v>
      </c>
      <c r="I73" s="10">
        <v>0</v>
      </c>
      <c r="J73" s="10">
        <v>0</v>
      </c>
      <c r="K73" s="10">
        <v>22</v>
      </c>
    </row>
    <row r="74" spans="1:11" ht="15">
      <c r="A74" s="167"/>
      <c r="B74" s="196"/>
      <c r="C74" s="197"/>
      <c r="D74" s="87" t="s">
        <v>91</v>
      </c>
      <c r="E74" s="88"/>
      <c r="F74" s="23" t="s">
        <v>122</v>
      </c>
      <c r="G74" s="10">
        <v>11</v>
      </c>
      <c r="H74" s="10">
        <v>11</v>
      </c>
      <c r="I74" s="10">
        <v>0</v>
      </c>
      <c r="J74" s="10">
        <v>0</v>
      </c>
      <c r="K74" s="10">
        <v>11</v>
      </c>
    </row>
    <row r="75" spans="1:11" ht="21" customHeight="1">
      <c r="A75" s="167"/>
      <c r="B75" s="196"/>
      <c r="C75" s="197"/>
      <c r="D75" s="87" t="s">
        <v>10</v>
      </c>
      <c r="E75" s="88"/>
      <c r="F75" s="23" t="s">
        <v>168</v>
      </c>
      <c r="G75" s="10">
        <v>679</v>
      </c>
      <c r="H75" s="10">
        <v>268</v>
      </c>
      <c r="I75" s="10">
        <v>0</v>
      </c>
      <c r="J75" s="10">
        <v>411</v>
      </c>
      <c r="K75" s="10">
        <v>634</v>
      </c>
    </row>
    <row r="76" spans="1:11" ht="16.5" customHeight="1">
      <c r="A76" s="167"/>
      <c r="B76" s="196"/>
      <c r="C76" s="197"/>
      <c r="D76" s="87" t="s">
        <v>92</v>
      </c>
      <c r="E76" s="88"/>
      <c r="F76" s="23" t="s">
        <v>170</v>
      </c>
      <c r="G76" s="10">
        <v>93</v>
      </c>
      <c r="H76" s="10">
        <v>75</v>
      </c>
      <c r="I76" s="10">
        <v>0</v>
      </c>
      <c r="J76" s="10">
        <v>18</v>
      </c>
      <c r="K76" s="10">
        <v>54</v>
      </c>
    </row>
    <row r="77" spans="1:11" ht="16.5" customHeight="1">
      <c r="A77" s="167"/>
      <c r="B77" s="196"/>
      <c r="C77" s="197"/>
      <c r="D77" s="87" t="s">
        <v>663</v>
      </c>
      <c r="E77" s="88"/>
      <c r="F77" s="23" t="s">
        <v>83</v>
      </c>
      <c r="G77" s="10">
        <v>143</v>
      </c>
      <c r="H77" s="10">
        <v>58</v>
      </c>
      <c r="I77" s="10">
        <v>0</v>
      </c>
      <c r="J77" s="10">
        <v>85</v>
      </c>
      <c r="K77" s="10">
        <v>133</v>
      </c>
    </row>
    <row r="78" spans="1:11" ht="18" customHeight="1">
      <c r="A78" s="167"/>
      <c r="B78" s="196"/>
      <c r="C78" s="197"/>
      <c r="D78" s="87" t="s">
        <v>648</v>
      </c>
      <c r="E78" s="88"/>
      <c r="F78" s="23" t="s">
        <v>129</v>
      </c>
      <c r="G78" s="10">
        <v>111</v>
      </c>
      <c r="H78" s="10">
        <v>108</v>
      </c>
      <c r="I78" s="10">
        <v>3</v>
      </c>
      <c r="J78" s="10">
        <v>0</v>
      </c>
      <c r="K78" s="10">
        <v>63</v>
      </c>
    </row>
    <row r="79" spans="1:11" ht="18" customHeight="1">
      <c r="A79" s="167"/>
      <c r="B79" s="196"/>
      <c r="C79" s="197"/>
      <c r="D79" s="87" t="s">
        <v>11</v>
      </c>
      <c r="E79" s="88"/>
      <c r="F79" s="23" t="s">
        <v>172</v>
      </c>
      <c r="G79" s="10">
        <v>8</v>
      </c>
      <c r="H79" s="10">
        <v>8</v>
      </c>
      <c r="I79" s="10">
        <v>0</v>
      </c>
      <c r="J79" s="10">
        <v>0</v>
      </c>
      <c r="K79" s="10">
        <v>8</v>
      </c>
    </row>
    <row r="80" spans="1:11" ht="18" customHeight="1">
      <c r="A80" s="167"/>
      <c r="B80" s="196"/>
      <c r="C80" s="197"/>
      <c r="D80" s="87" t="s">
        <v>96</v>
      </c>
      <c r="E80" s="88"/>
      <c r="F80" s="23" t="s">
        <v>175</v>
      </c>
      <c r="G80" s="10">
        <v>77</v>
      </c>
      <c r="H80" s="10">
        <v>19</v>
      </c>
      <c r="I80" s="10">
        <v>0</v>
      </c>
      <c r="J80" s="10">
        <v>58</v>
      </c>
      <c r="K80" s="10">
        <v>60</v>
      </c>
    </row>
    <row r="81" spans="1:11" ht="30" customHeight="1">
      <c r="A81" s="167"/>
      <c r="B81" s="196"/>
      <c r="C81" s="197"/>
      <c r="D81" s="87" t="s">
        <v>653</v>
      </c>
      <c r="E81" s="88"/>
      <c r="F81" s="23" t="s">
        <v>177</v>
      </c>
      <c r="G81" s="10">
        <v>49</v>
      </c>
      <c r="H81" s="10">
        <v>9</v>
      </c>
      <c r="I81" s="10">
        <v>0</v>
      </c>
      <c r="J81" s="10">
        <v>40</v>
      </c>
      <c r="K81" s="10">
        <v>49</v>
      </c>
    </row>
    <row r="82" spans="1:11" ht="15">
      <c r="A82" s="167"/>
      <c r="B82" s="196"/>
      <c r="C82" s="197"/>
      <c r="D82" s="87" t="s">
        <v>94</v>
      </c>
      <c r="E82" s="88"/>
      <c r="F82" s="23" t="s">
        <v>178</v>
      </c>
      <c r="G82" s="10">
        <v>119</v>
      </c>
      <c r="H82" s="10">
        <v>119</v>
      </c>
      <c r="I82" s="10">
        <v>0</v>
      </c>
      <c r="J82" s="10">
        <v>0</v>
      </c>
      <c r="K82" s="10">
        <v>72</v>
      </c>
    </row>
    <row r="83" spans="1:11" ht="15">
      <c r="A83" s="167"/>
      <c r="B83" s="196"/>
      <c r="C83" s="197"/>
      <c r="D83" s="87" t="s">
        <v>98</v>
      </c>
      <c r="E83" s="88"/>
      <c r="F83" s="23" t="s">
        <v>17</v>
      </c>
      <c r="G83" s="10">
        <v>59</v>
      </c>
      <c r="H83" s="10">
        <v>59</v>
      </c>
      <c r="I83" s="10">
        <v>0</v>
      </c>
      <c r="J83" s="10">
        <v>0</v>
      </c>
      <c r="K83" s="10">
        <v>33</v>
      </c>
    </row>
    <row r="84" spans="1:11" ht="15">
      <c r="A84" s="167"/>
      <c r="B84" s="196"/>
      <c r="C84" s="197"/>
      <c r="D84" s="87" t="s">
        <v>664</v>
      </c>
      <c r="E84" s="88"/>
      <c r="F84" s="23" t="s">
        <v>179</v>
      </c>
      <c r="G84" s="10">
        <v>64</v>
      </c>
      <c r="H84" s="10">
        <v>48</v>
      </c>
      <c r="I84" s="10">
        <v>0</v>
      </c>
      <c r="J84" s="10">
        <v>16</v>
      </c>
      <c r="K84" s="10">
        <v>21</v>
      </c>
    </row>
    <row r="85" spans="1:11" ht="17.25" customHeight="1">
      <c r="A85" s="167"/>
      <c r="B85" s="196"/>
      <c r="C85" s="197"/>
      <c r="D85" s="87" t="s">
        <v>665</v>
      </c>
      <c r="E85" s="88"/>
      <c r="F85" s="23" t="s">
        <v>180</v>
      </c>
      <c r="G85" s="10">
        <v>1242</v>
      </c>
      <c r="H85" s="10">
        <v>577</v>
      </c>
      <c r="I85" s="10">
        <v>27</v>
      </c>
      <c r="J85" s="10">
        <v>638</v>
      </c>
      <c r="K85" s="45">
        <v>390</v>
      </c>
    </row>
    <row r="86" spans="1:11" ht="18.75" customHeight="1">
      <c r="A86" s="167"/>
      <c r="B86" s="196"/>
      <c r="C86" s="197"/>
      <c r="D86" s="87" t="s">
        <v>666</v>
      </c>
      <c r="E86" s="88"/>
      <c r="F86" s="23" t="s">
        <v>182</v>
      </c>
      <c r="G86" s="10">
        <v>191</v>
      </c>
      <c r="H86" s="10">
        <v>49</v>
      </c>
      <c r="I86" s="10">
        <v>0</v>
      </c>
      <c r="J86" s="10">
        <v>142</v>
      </c>
      <c r="K86" s="10">
        <v>150</v>
      </c>
    </row>
    <row r="87" spans="1:11" ht="34.5" customHeight="1">
      <c r="A87" s="167"/>
      <c r="B87" s="196"/>
      <c r="C87" s="197"/>
      <c r="D87" s="87" t="s">
        <v>673</v>
      </c>
      <c r="E87" s="88"/>
      <c r="F87" s="23" t="s">
        <v>147</v>
      </c>
      <c r="G87" s="10">
        <v>235</v>
      </c>
      <c r="H87" s="10">
        <v>56</v>
      </c>
      <c r="I87" s="10">
        <v>0</v>
      </c>
      <c r="J87" s="10">
        <v>179</v>
      </c>
      <c r="K87" s="10">
        <v>191</v>
      </c>
    </row>
    <row r="88" spans="1:11" ht="19.5" customHeight="1">
      <c r="A88" s="167"/>
      <c r="B88" s="196"/>
      <c r="C88" s="197"/>
      <c r="D88" s="87" t="s">
        <v>58</v>
      </c>
      <c r="E88" s="88"/>
      <c r="F88" s="23" t="s">
        <v>19</v>
      </c>
      <c r="G88" s="10">
        <v>989</v>
      </c>
      <c r="H88" s="10">
        <v>465</v>
      </c>
      <c r="I88" s="10">
        <v>0</v>
      </c>
      <c r="J88" s="10">
        <v>524</v>
      </c>
      <c r="K88" s="10">
        <v>899</v>
      </c>
    </row>
    <row r="89" spans="1:11" ht="18.75" customHeight="1">
      <c r="A89" s="167"/>
      <c r="B89" s="196"/>
      <c r="C89" s="197"/>
      <c r="D89" s="87" t="s">
        <v>20</v>
      </c>
      <c r="E89" s="88"/>
      <c r="F89" s="23" t="s">
        <v>21</v>
      </c>
      <c r="G89" s="10">
        <v>39</v>
      </c>
      <c r="H89" s="10">
        <v>39</v>
      </c>
      <c r="I89" s="10">
        <v>0</v>
      </c>
      <c r="J89" s="10">
        <v>0</v>
      </c>
      <c r="K89" s="10">
        <v>23</v>
      </c>
    </row>
    <row r="90" spans="1:11" ht="15.75" customHeight="1">
      <c r="A90" s="167"/>
      <c r="B90" s="196"/>
      <c r="C90" s="197"/>
      <c r="D90" s="87" t="s">
        <v>217</v>
      </c>
      <c r="E90" s="88"/>
      <c r="F90" s="23" t="s">
        <v>183</v>
      </c>
      <c r="G90" s="10">
        <v>358</v>
      </c>
      <c r="H90" s="10">
        <v>141</v>
      </c>
      <c r="I90" s="10">
        <v>0</v>
      </c>
      <c r="J90" s="10">
        <v>217</v>
      </c>
      <c r="K90" s="10">
        <v>317</v>
      </c>
    </row>
    <row r="91" spans="1:11" ht="31.5" customHeight="1">
      <c r="A91" s="167"/>
      <c r="B91" s="196"/>
      <c r="C91" s="197"/>
      <c r="D91" s="87" t="s">
        <v>667</v>
      </c>
      <c r="E91" s="88"/>
      <c r="F91" s="23" t="s">
        <v>184</v>
      </c>
      <c r="G91" s="10">
        <v>280</v>
      </c>
      <c r="H91" s="10">
        <v>156</v>
      </c>
      <c r="I91" s="10">
        <v>0</v>
      </c>
      <c r="J91" s="10">
        <v>124</v>
      </c>
      <c r="K91" s="10">
        <v>252</v>
      </c>
    </row>
    <row r="92" spans="1:11" ht="18" customHeight="1">
      <c r="A92" s="167"/>
      <c r="B92" s="196"/>
      <c r="C92" s="197"/>
      <c r="D92" s="87" t="s">
        <v>107</v>
      </c>
      <c r="E92" s="88"/>
      <c r="F92" s="23" t="s">
        <v>185</v>
      </c>
      <c r="G92" s="10">
        <v>91</v>
      </c>
      <c r="H92" s="10">
        <v>74</v>
      </c>
      <c r="I92" s="10">
        <v>0</v>
      </c>
      <c r="J92" s="10">
        <v>17</v>
      </c>
      <c r="K92" s="10">
        <v>54</v>
      </c>
    </row>
    <row r="93" spans="1:11" ht="15.75" customHeight="1">
      <c r="A93" s="167"/>
      <c r="B93" s="196"/>
      <c r="C93" s="197"/>
      <c r="D93" s="87" t="s">
        <v>76</v>
      </c>
      <c r="E93" s="88"/>
      <c r="F93" s="23" t="s">
        <v>186</v>
      </c>
      <c r="G93" s="10">
        <v>89</v>
      </c>
      <c r="H93" s="10">
        <v>25</v>
      </c>
      <c r="I93" s="10">
        <v>0</v>
      </c>
      <c r="J93" s="10">
        <v>64</v>
      </c>
      <c r="K93" s="10">
        <v>71</v>
      </c>
    </row>
    <row r="94" spans="1:11" ht="18.75" customHeight="1">
      <c r="A94" s="167"/>
      <c r="B94" s="196"/>
      <c r="C94" s="197"/>
      <c r="D94" s="87" t="s">
        <v>358</v>
      </c>
      <c r="E94" s="89"/>
      <c r="F94" s="23" t="s">
        <v>359</v>
      </c>
      <c r="G94" s="10">
        <v>45</v>
      </c>
      <c r="H94" s="10">
        <v>25</v>
      </c>
      <c r="I94" s="10">
        <v>0</v>
      </c>
      <c r="J94" s="10">
        <v>20</v>
      </c>
      <c r="K94" s="10">
        <v>45</v>
      </c>
    </row>
    <row r="95" spans="1:11" ht="15.75" customHeight="1">
      <c r="A95" s="167"/>
      <c r="B95" s="196"/>
      <c r="C95" s="197"/>
      <c r="D95" s="87" t="s">
        <v>342</v>
      </c>
      <c r="E95" s="89"/>
      <c r="F95" s="23" t="s">
        <v>343</v>
      </c>
      <c r="G95" s="10">
        <v>52</v>
      </c>
      <c r="H95" s="10">
        <v>40</v>
      </c>
      <c r="I95" s="10">
        <v>0</v>
      </c>
      <c r="J95" s="10">
        <v>12</v>
      </c>
      <c r="K95" s="10">
        <v>33</v>
      </c>
    </row>
    <row r="96" spans="1:11" ht="15" customHeight="1">
      <c r="A96" s="167"/>
      <c r="B96" s="196"/>
      <c r="C96" s="197"/>
      <c r="D96" s="87" t="s">
        <v>105</v>
      </c>
      <c r="E96" s="88"/>
      <c r="F96" s="23" t="s">
        <v>187</v>
      </c>
      <c r="G96" s="10">
        <v>31</v>
      </c>
      <c r="H96" s="10">
        <v>0</v>
      </c>
      <c r="I96" s="10">
        <v>0</v>
      </c>
      <c r="J96" s="10">
        <v>31</v>
      </c>
      <c r="K96" s="10">
        <v>31</v>
      </c>
    </row>
    <row r="97" spans="1:11" ht="15.75" customHeight="1">
      <c r="A97" s="167"/>
      <c r="B97" s="196"/>
      <c r="C97" s="197"/>
      <c r="D97" s="87" t="s">
        <v>651</v>
      </c>
      <c r="E97" s="88"/>
      <c r="F97" s="23" t="s">
        <v>188</v>
      </c>
      <c r="G97" s="10">
        <v>20</v>
      </c>
      <c r="H97" s="10">
        <v>20</v>
      </c>
      <c r="I97" s="10">
        <v>0</v>
      </c>
      <c r="J97" s="10">
        <v>0</v>
      </c>
      <c r="K97" s="10">
        <v>0</v>
      </c>
    </row>
    <row r="98" spans="1:11" ht="15.75" customHeight="1">
      <c r="A98" s="167"/>
      <c r="B98" s="196"/>
      <c r="C98" s="197"/>
      <c r="D98" s="90" t="s">
        <v>578</v>
      </c>
      <c r="E98" s="86"/>
      <c r="F98" s="46"/>
      <c r="G98" s="18">
        <f>SUM(G67:G97)</f>
        <v>5430</v>
      </c>
      <c r="H98" s="18">
        <f>SUM(H67:H97)</f>
        <v>2780</v>
      </c>
      <c r="I98" s="18">
        <f>SUM(I67:I97)</f>
        <v>30</v>
      </c>
      <c r="J98" s="18">
        <f>SUM(J67:J97)</f>
        <v>2620</v>
      </c>
      <c r="K98" s="18">
        <f>SUM(K67:K97)</f>
        <v>3653</v>
      </c>
    </row>
    <row r="99" spans="1:11" ht="4.5" customHeight="1">
      <c r="A99" s="167"/>
      <c r="B99" s="196"/>
      <c r="C99" s="197"/>
      <c r="D99" s="90"/>
      <c r="E99" s="112"/>
      <c r="F99" s="46"/>
      <c r="G99" s="18"/>
      <c r="H99" s="18"/>
      <c r="I99" s="18"/>
      <c r="J99" s="18"/>
      <c r="K99" s="18"/>
    </row>
    <row r="100" spans="1:11" ht="18" customHeight="1">
      <c r="A100" s="167"/>
      <c r="B100" s="196"/>
      <c r="C100" s="197"/>
      <c r="D100" s="87" t="s">
        <v>85</v>
      </c>
      <c r="E100" s="89"/>
      <c r="F100" s="23" t="s">
        <v>109</v>
      </c>
      <c r="G100" s="10">
        <v>8</v>
      </c>
      <c r="H100" s="10">
        <v>8</v>
      </c>
      <c r="I100" s="10">
        <v>0</v>
      </c>
      <c r="J100" s="10">
        <v>0</v>
      </c>
      <c r="K100" s="10">
        <v>0</v>
      </c>
    </row>
    <row r="101" spans="1:11" ht="32.25" customHeight="1">
      <c r="A101" s="167"/>
      <c r="B101" s="196"/>
      <c r="C101" s="197"/>
      <c r="D101" s="87" t="s">
        <v>388</v>
      </c>
      <c r="E101" s="89"/>
      <c r="F101" s="23" t="s">
        <v>389</v>
      </c>
      <c r="G101" s="10">
        <v>5</v>
      </c>
      <c r="H101" s="10">
        <v>5</v>
      </c>
      <c r="I101" s="10">
        <v>0</v>
      </c>
      <c r="J101" s="10">
        <v>0</v>
      </c>
      <c r="K101" s="10">
        <v>0</v>
      </c>
    </row>
    <row r="102" spans="1:11" ht="16.5" customHeight="1">
      <c r="A102" s="167"/>
      <c r="B102" s="196"/>
      <c r="C102" s="197"/>
      <c r="D102" s="87" t="s">
        <v>87</v>
      </c>
      <c r="E102" s="89"/>
      <c r="F102" s="23" t="s">
        <v>360</v>
      </c>
      <c r="G102" s="10">
        <v>8</v>
      </c>
      <c r="H102" s="10">
        <v>8</v>
      </c>
      <c r="I102" s="10">
        <v>0</v>
      </c>
      <c r="J102" s="10">
        <v>0</v>
      </c>
      <c r="K102" s="10">
        <v>2</v>
      </c>
    </row>
    <row r="103" spans="1:11" ht="16.5" customHeight="1">
      <c r="A103" s="167"/>
      <c r="B103" s="196"/>
      <c r="C103" s="197"/>
      <c r="D103" s="87" t="s">
        <v>89</v>
      </c>
      <c r="E103" s="89"/>
      <c r="F103" s="23" t="s">
        <v>117</v>
      </c>
      <c r="G103" s="10">
        <v>10</v>
      </c>
      <c r="H103" s="10">
        <v>10</v>
      </c>
      <c r="I103" s="10">
        <v>0</v>
      </c>
      <c r="J103" s="10">
        <v>0</v>
      </c>
      <c r="K103" s="10">
        <v>0</v>
      </c>
    </row>
    <row r="104" spans="1:11" ht="16.5" customHeight="1">
      <c r="A104" s="167"/>
      <c r="B104" s="196"/>
      <c r="C104" s="197"/>
      <c r="D104" s="87" t="s">
        <v>90</v>
      </c>
      <c r="E104" s="89"/>
      <c r="F104" s="23" t="s">
        <v>166</v>
      </c>
      <c r="G104" s="10">
        <v>3</v>
      </c>
      <c r="H104" s="10">
        <v>3</v>
      </c>
      <c r="I104" s="10">
        <v>0</v>
      </c>
      <c r="J104" s="10">
        <v>0</v>
      </c>
      <c r="K104" s="10">
        <v>0</v>
      </c>
    </row>
    <row r="105" spans="1:11" ht="15.75" customHeight="1">
      <c r="A105" s="167"/>
      <c r="B105" s="196"/>
      <c r="C105" s="197"/>
      <c r="D105" s="87" t="s">
        <v>91</v>
      </c>
      <c r="E105" s="89"/>
      <c r="F105" s="23" t="s">
        <v>167</v>
      </c>
      <c r="G105" s="10">
        <v>6</v>
      </c>
      <c r="H105" s="10">
        <v>6</v>
      </c>
      <c r="I105" s="10">
        <v>0</v>
      </c>
      <c r="J105" s="10">
        <v>0</v>
      </c>
      <c r="K105" s="10">
        <v>0</v>
      </c>
    </row>
    <row r="106" spans="1:11" ht="16.5" customHeight="1">
      <c r="A106" s="167"/>
      <c r="B106" s="196"/>
      <c r="C106" s="197"/>
      <c r="D106" s="87" t="s">
        <v>10</v>
      </c>
      <c r="E106" s="88"/>
      <c r="F106" s="23" t="s">
        <v>169</v>
      </c>
      <c r="G106" s="10">
        <v>41</v>
      </c>
      <c r="H106" s="10">
        <v>5</v>
      </c>
      <c r="I106" s="10">
        <v>0</v>
      </c>
      <c r="J106" s="10">
        <v>36</v>
      </c>
      <c r="K106" s="10">
        <v>36</v>
      </c>
    </row>
    <row r="107" spans="1:11" ht="17.25" customHeight="1">
      <c r="A107" s="167"/>
      <c r="B107" s="196"/>
      <c r="C107" s="197"/>
      <c r="D107" s="87" t="s">
        <v>648</v>
      </c>
      <c r="E107" s="88"/>
      <c r="F107" s="23" t="s">
        <v>171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18" customHeight="1">
      <c r="A108" s="167"/>
      <c r="B108" s="196"/>
      <c r="C108" s="197"/>
      <c r="D108" s="87" t="s">
        <v>11</v>
      </c>
      <c r="E108" s="88"/>
      <c r="F108" s="23" t="s">
        <v>173</v>
      </c>
      <c r="G108" s="10">
        <v>17</v>
      </c>
      <c r="H108" s="10">
        <v>17</v>
      </c>
      <c r="I108" s="10">
        <v>0</v>
      </c>
      <c r="J108" s="10">
        <v>0</v>
      </c>
      <c r="K108" s="10">
        <v>1</v>
      </c>
    </row>
    <row r="109" spans="1:11" ht="15" customHeight="1">
      <c r="A109" s="167"/>
      <c r="B109" s="196"/>
      <c r="C109" s="197"/>
      <c r="D109" s="87" t="s">
        <v>101</v>
      </c>
      <c r="E109" s="88"/>
      <c r="F109" s="23" t="s">
        <v>174</v>
      </c>
      <c r="G109" s="10">
        <v>6</v>
      </c>
      <c r="H109" s="10">
        <v>6</v>
      </c>
      <c r="I109" s="10">
        <v>0</v>
      </c>
      <c r="J109" s="10">
        <v>0</v>
      </c>
      <c r="K109" s="10">
        <v>0</v>
      </c>
    </row>
    <row r="110" spans="1:11" ht="15" customHeight="1">
      <c r="A110" s="167"/>
      <c r="B110" s="196"/>
      <c r="C110" s="197"/>
      <c r="D110" s="87" t="s">
        <v>96</v>
      </c>
      <c r="E110" s="88"/>
      <c r="F110" s="23" t="s">
        <v>176</v>
      </c>
      <c r="G110" s="10">
        <v>29</v>
      </c>
      <c r="H110" s="10">
        <v>16</v>
      </c>
      <c r="I110" s="10">
        <v>0</v>
      </c>
      <c r="J110" s="10">
        <v>13</v>
      </c>
      <c r="K110" s="10">
        <v>14</v>
      </c>
    </row>
    <row r="111" spans="1:11" ht="15" customHeight="1">
      <c r="A111" s="167"/>
      <c r="B111" s="196"/>
      <c r="C111" s="197"/>
      <c r="D111" s="87" t="s">
        <v>98</v>
      </c>
      <c r="E111" s="89"/>
      <c r="F111" s="23" t="s">
        <v>390</v>
      </c>
      <c r="G111" s="10">
        <v>5</v>
      </c>
      <c r="H111" s="10">
        <v>5</v>
      </c>
      <c r="I111" s="10">
        <v>0</v>
      </c>
      <c r="J111" s="10">
        <v>0</v>
      </c>
      <c r="K111" s="10">
        <v>0</v>
      </c>
    </row>
    <row r="112" spans="1:11" ht="15" customHeight="1">
      <c r="A112" s="167"/>
      <c r="B112" s="196"/>
      <c r="C112" s="197"/>
      <c r="D112" s="87" t="s">
        <v>479</v>
      </c>
      <c r="E112" s="88"/>
      <c r="F112" s="23" t="s">
        <v>361</v>
      </c>
      <c r="G112" s="10">
        <v>6</v>
      </c>
      <c r="H112" s="10">
        <v>6</v>
      </c>
      <c r="I112" s="10">
        <v>0</v>
      </c>
      <c r="J112" s="10">
        <v>0</v>
      </c>
      <c r="K112" s="10">
        <v>0</v>
      </c>
    </row>
    <row r="113" spans="1:11" ht="17.25" customHeight="1">
      <c r="A113" s="167"/>
      <c r="B113" s="196"/>
      <c r="C113" s="197"/>
      <c r="D113" s="87" t="s">
        <v>665</v>
      </c>
      <c r="E113" s="88"/>
      <c r="F113" s="23" t="s">
        <v>181</v>
      </c>
      <c r="G113" s="10">
        <v>38</v>
      </c>
      <c r="H113" s="10">
        <v>19</v>
      </c>
      <c r="I113" s="10">
        <v>0</v>
      </c>
      <c r="J113" s="10">
        <v>19</v>
      </c>
      <c r="K113" s="10">
        <v>19</v>
      </c>
    </row>
    <row r="114" spans="1:11" ht="18.75" customHeight="1">
      <c r="A114" s="167"/>
      <c r="B114" s="196"/>
      <c r="C114" s="197"/>
      <c r="D114" s="87" t="s">
        <v>666</v>
      </c>
      <c r="E114" s="88"/>
      <c r="F114" s="23" t="s">
        <v>141</v>
      </c>
      <c r="G114" s="10">
        <v>38</v>
      </c>
      <c r="H114" s="10">
        <v>13</v>
      </c>
      <c r="I114" s="10">
        <v>0</v>
      </c>
      <c r="J114" s="10">
        <v>25</v>
      </c>
      <c r="K114" s="10">
        <v>25</v>
      </c>
    </row>
    <row r="115" spans="1:11" ht="17.25" customHeight="1">
      <c r="A115" s="167"/>
      <c r="B115" s="196"/>
      <c r="C115" s="197"/>
      <c r="D115" s="87" t="s">
        <v>58</v>
      </c>
      <c r="E115" s="88"/>
      <c r="F115" s="23" t="s">
        <v>154</v>
      </c>
      <c r="G115" s="10">
        <v>57</v>
      </c>
      <c r="H115" s="10">
        <v>15</v>
      </c>
      <c r="I115" s="10">
        <v>0</v>
      </c>
      <c r="J115" s="10">
        <v>42</v>
      </c>
      <c r="K115" s="10">
        <v>42</v>
      </c>
    </row>
    <row r="116" spans="1:11" ht="17.25" customHeight="1">
      <c r="A116" s="167"/>
      <c r="B116" s="196"/>
      <c r="C116" s="197"/>
      <c r="D116" s="87" t="s">
        <v>20</v>
      </c>
      <c r="E116" s="89"/>
      <c r="F116" s="23" t="s">
        <v>289</v>
      </c>
      <c r="G116" s="10">
        <v>10</v>
      </c>
      <c r="H116" s="10">
        <v>0</v>
      </c>
      <c r="I116" s="10">
        <v>0</v>
      </c>
      <c r="J116" s="10">
        <v>10</v>
      </c>
      <c r="K116" s="10">
        <v>10</v>
      </c>
    </row>
    <row r="117" spans="1:11" ht="32.25" customHeight="1">
      <c r="A117" s="167"/>
      <c r="B117" s="196"/>
      <c r="C117" s="197"/>
      <c r="D117" s="87" t="s">
        <v>667</v>
      </c>
      <c r="E117" s="88"/>
      <c r="F117" s="23" t="s">
        <v>362</v>
      </c>
      <c r="G117" s="10">
        <v>48</v>
      </c>
      <c r="H117" s="10">
        <v>0</v>
      </c>
      <c r="I117" s="10">
        <v>0</v>
      </c>
      <c r="J117" s="10">
        <v>48</v>
      </c>
      <c r="K117" s="10">
        <v>48</v>
      </c>
    </row>
    <row r="118" spans="1:11" ht="18" customHeight="1">
      <c r="A118" s="167"/>
      <c r="B118" s="196"/>
      <c r="C118" s="197"/>
      <c r="D118" s="87" t="s">
        <v>651</v>
      </c>
      <c r="E118" s="88"/>
      <c r="F118" s="23" t="s">
        <v>189</v>
      </c>
      <c r="G118" s="10">
        <v>15</v>
      </c>
      <c r="H118" s="10">
        <v>11</v>
      </c>
      <c r="I118" s="10">
        <v>0</v>
      </c>
      <c r="J118" s="10">
        <v>4</v>
      </c>
      <c r="K118" s="10">
        <v>4</v>
      </c>
    </row>
    <row r="119" spans="1:11" ht="18" customHeight="1">
      <c r="A119" s="167"/>
      <c r="B119" s="196"/>
      <c r="C119" s="197"/>
      <c r="D119" s="91" t="s">
        <v>74</v>
      </c>
      <c r="E119" s="92"/>
      <c r="F119" s="23"/>
      <c r="G119" s="18">
        <f>SUM(G100:G118)</f>
        <v>350</v>
      </c>
      <c r="H119" s="18">
        <f>SUM(H100:H118)</f>
        <v>153</v>
      </c>
      <c r="I119" s="18">
        <f>SUM(I100:I118)</f>
        <v>0</v>
      </c>
      <c r="J119" s="18">
        <f>SUM(J100:J118)</f>
        <v>197</v>
      </c>
      <c r="K119" s="18">
        <f>SUM(K100:K118)</f>
        <v>201</v>
      </c>
    </row>
    <row r="120" spans="1:11" ht="18" customHeight="1">
      <c r="A120" s="167"/>
      <c r="B120" s="196"/>
      <c r="C120" s="197"/>
      <c r="D120" s="85" t="s">
        <v>625</v>
      </c>
      <c r="E120" s="86"/>
      <c r="F120" s="23"/>
      <c r="G120" s="21">
        <f>SUM(G98,G119)</f>
        <v>5780</v>
      </c>
      <c r="H120" s="21">
        <f>SUM(H98,H119)</f>
        <v>2933</v>
      </c>
      <c r="I120" s="21">
        <f>SUM(I98,I119)</f>
        <v>30</v>
      </c>
      <c r="J120" s="21">
        <f>SUM(J98,J119)</f>
        <v>2817</v>
      </c>
      <c r="K120" s="21">
        <f>SUM(K98,K119)</f>
        <v>3854</v>
      </c>
    </row>
    <row r="121" spans="1:11" ht="33" customHeight="1">
      <c r="A121" s="167"/>
      <c r="B121" s="196"/>
      <c r="C121" s="197"/>
      <c r="D121" s="136" t="s">
        <v>669</v>
      </c>
      <c r="E121" s="165"/>
      <c r="F121" s="190"/>
      <c r="G121" s="190"/>
      <c r="H121" s="190"/>
      <c r="I121" s="190"/>
      <c r="J121" s="190"/>
      <c r="K121" s="191"/>
    </row>
    <row r="122" spans="1:11" ht="18" customHeight="1">
      <c r="A122" s="167"/>
      <c r="B122" s="196"/>
      <c r="C122" s="197"/>
      <c r="D122" s="87" t="s">
        <v>85</v>
      </c>
      <c r="E122" s="89"/>
      <c r="F122" s="47">
        <v>36951</v>
      </c>
      <c r="G122" s="10">
        <v>10</v>
      </c>
      <c r="H122" s="10">
        <v>10</v>
      </c>
      <c r="I122" s="10">
        <v>0</v>
      </c>
      <c r="J122" s="10">
        <v>0</v>
      </c>
      <c r="K122" s="10">
        <v>0</v>
      </c>
    </row>
    <row r="123" spans="1:11" ht="44.25" customHeight="1">
      <c r="A123" s="167"/>
      <c r="B123" s="196"/>
      <c r="C123" s="197"/>
      <c r="D123" s="87" t="s">
        <v>662</v>
      </c>
      <c r="E123" s="88"/>
      <c r="F123" s="47">
        <v>37682</v>
      </c>
      <c r="G123" s="10">
        <v>21</v>
      </c>
      <c r="H123" s="10">
        <v>21</v>
      </c>
      <c r="I123" s="10">
        <v>0</v>
      </c>
      <c r="J123" s="10">
        <v>0</v>
      </c>
      <c r="K123" s="10">
        <v>1</v>
      </c>
    </row>
    <row r="124" spans="1:11" ht="18" customHeight="1">
      <c r="A124" s="167"/>
      <c r="B124" s="196"/>
      <c r="C124" s="197"/>
      <c r="D124" s="87" t="s">
        <v>86</v>
      </c>
      <c r="E124" s="88"/>
      <c r="F124" s="47">
        <v>36954</v>
      </c>
      <c r="G124" s="10">
        <v>28</v>
      </c>
      <c r="H124" s="10">
        <v>28</v>
      </c>
      <c r="I124" s="10">
        <v>0</v>
      </c>
      <c r="J124" s="10">
        <v>0</v>
      </c>
      <c r="K124" s="10">
        <v>13</v>
      </c>
    </row>
    <row r="125" spans="1:11" ht="18" customHeight="1">
      <c r="A125" s="167"/>
      <c r="B125" s="196"/>
      <c r="C125" s="197"/>
      <c r="D125" s="87" t="s">
        <v>87</v>
      </c>
      <c r="E125" s="89"/>
      <c r="F125" s="47">
        <v>37320</v>
      </c>
      <c r="G125" s="10">
        <v>18</v>
      </c>
      <c r="H125" s="10">
        <v>18</v>
      </c>
      <c r="I125" s="10">
        <v>0</v>
      </c>
      <c r="J125" s="10">
        <v>0</v>
      </c>
      <c r="K125" s="10">
        <v>3</v>
      </c>
    </row>
    <row r="126" spans="1:11" ht="17.25" customHeight="1">
      <c r="A126" s="167"/>
      <c r="B126" s="196"/>
      <c r="C126" s="197"/>
      <c r="D126" s="87" t="s">
        <v>670</v>
      </c>
      <c r="E126" s="88"/>
      <c r="F126" s="47">
        <v>38781</v>
      </c>
      <c r="G126" s="10">
        <v>32</v>
      </c>
      <c r="H126" s="10">
        <v>22</v>
      </c>
      <c r="I126" s="10">
        <v>0</v>
      </c>
      <c r="J126" s="10">
        <v>10</v>
      </c>
      <c r="K126" s="10">
        <v>17</v>
      </c>
    </row>
    <row r="127" spans="1:11" ht="18" customHeight="1">
      <c r="A127" s="167"/>
      <c r="B127" s="196"/>
      <c r="C127" s="197"/>
      <c r="D127" s="87" t="s">
        <v>15</v>
      </c>
      <c r="E127" s="88"/>
      <c r="F127" s="47">
        <v>36956</v>
      </c>
      <c r="G127" s="10">
        <v>19</v>
      </c>
      <c r="H127" s="10">
        <v>19</v>
      </c>
      <c r="I127" s="10">
        <v>0</v>
      </c>
      <c r="J127" s="10">
        <v>0</v>
      </c>
      <c r="K127" s="10">
        <v>5</v>
      </c>
    </row>
    <row r="128" spans="1:11" ht="18" customHeight="1">
      <c r="A128" s="167"/>
      <c r="B128" s="196"/>
      <c r="C128" s="197"/>
      <c r="D128" s="87" t="s">
        <v>310</v>
      </c>
      <c r="E128" s="88"/>
      <c r="F128" s="47">
        <v>36966</v>
      </c>
      <c r="G128" s="10">
        <v>13</v>
      </c>
      <c r="H128" s="10">
        <v>13</v>
      </c>
      <c r="I128" s="10">
        <v>0</v>
      </c>
      <c r="J128" s="10">
        <v>0</v>
      </c>
      <c r="K128" s="10">
        <v>0</v>
      </c>
    </row>
    <row r="129" spans="1:11" ht="18" customHeight="1">
      <c r="A129" s="167"/>
      <c r="B129" s="196"/>
      <c r="C129" s="197"/>
      <c r="D129" s="87" t="s">
        <v>105</v>
      </c>
      <c r="E129" s="89"/>
      <c r="F129" s="47">
        <v>37342</v>
      </c>
      <c r="G129" s="10">
        <v>25</v>
      </c>
      <c r="H129" s="10">
        <v>15</v>
      </c>
      <c r="I129" s="10">
        <v>0</v>
      </c>
      <c r="J129" s="10">
        <v>10</v>
      </c>
      <c r="K129" s="10">
        <v>10</v>
      </c>
    </row>
    <row r="130" spans="1:11" ht="18.75" customHeight="1">
      <c r="A130" s="167"/>
      <c r="B130" s="196"/>
      <c r="C130" s="197"/>
      <c r="D130" s="87" t="s">
        <v>90</v>
      </c>
      <c r="E130" s="88"/>
      <c r="F130" s="23" t="s">
        <v>591</v>
      </c>
      <c r="G130" s="10">
        <v>27</v>
      </c>
      <c r="H130" s="10">
        <v>27</v>
      </c>
      <c r="I130" s="10">
        <v>0</v>
      </c>
      <c r="J130" s="10">
        <v>0</v>
      </c>
      <c r="K130" s="10">
        <v>14</v>
      </c>
    </row>
    <row r="131" spans="1:11" ht="19.5" customHeight="1">
      <c r="A131" s="167"/>
      <c r="B131" s="196"/>
      <c r="C131" s="197"/>
      <c r="D131" s="87" t="s">
        <v>58</v>
      </c>
      <c r="E131" s="88"/>
      <c r="F131" s="23" t="s">
        <v>593</v>
      </c>
      <c r="G131" s="10">
        <v>251</v>
      </c>
      <c r="H131" s="10">
        <v>98</v>
      </c>
      <c r="I131" s="10">
        <v>0</v>
      </c>
      <c r="J131" s="10">
        <v>153</v>
      </c>
      <c r="K131" s="10">
        <v>251</v>
      </c>
    </row>
    <row r="132" spans="1:11" ht="18" customHeight="1">
      <c r="A132" s="167"/>
      <c r="B132" s="196"/>
      <c r="C132" s="197"/>
      <c r="D132" s="87" t="s">
        <v>20</v>
      </c>
      <c r="E132" s="89"/>
      <c r="F132" s="23" t="s">
        <v>594</v>
      </c>
      <c r="G132" s="10">
        <v>44</v>
      </c>
      <c r="H132" s="10">
        <v>17</v>
      </c>
      <c r="I132" s="10">
        <v>0</v>
      </c>
      <c r="J132" s="10">
        <v>27</v>
      </c>
      <c r="K132" s="10">
        <v>44</v>
      </c>
    </row>
    <row r="133" spans="1:11" ht="18" customHeight="1">
      <c r="A133" s="167"/>
      <c r="B133" s="196"/>
      <c r="C133" s="197"/>
      <c r="D133" s="87" t="s">
        <v>217</v>
      </c>
      <c r="E133" s="88"/>
      <c r="F133" s="23" t="s">
        <v>595</v>
      </c>
      <c r="G133" s="10">
        <v>122</v>
      </c>
      <c r="H133" s="10">
        <v>62</v>
      </c>
      <c r="I133" s="10">
        <v>0</v>
      </c>
      <c r="J133" s="10">
        <v>60</v>
      </c>
      <c r="K133" s="10">
        <v>107</v>
      </c>
    </row>
    <row r="134" spans="1:11" ht="32.25" customHeight="1">
      <c r="A134" s="167"/>
      <c r="B134" s="196"/>
      <c r="C134" s="197"/>
      <c r="D134" s="87" t="s">
        <v>671</v>
      </c>
      <c r="E134" s="88"/>
      <c r="F134" s="23" t="s">
        <v>596</v>
      </c>
      <c r="G134" s="10">
        <v>112</v>
      </c>
      <c r="H134" s="10">
        <v>61</v>
      </c>
      <c r="I134" s="10">
        <v>0</v>
      </c>
      <c r="J134" s="10">
        <v>51</v>
      </c>
      <c r="K134" s="10">
        <v>112</v>
      </c>
    </row>
    <row r="135" spans="1:11" ht="18" customHeight="1">
      <c r="A135" s="167"/>
      <c r="B135" s="196"/>
      <c r="C135" s="197"/>
      <c r="D135" s="87" t="s">
        <v>358</v>
      </c>
      <c r="E135" s="89"/>
      <c r="F135" s="23" t="s">
        <v>598</v>
      </c>
      <c r="G135" s="10">
        <v>37</v>
      </c>
      <c r="H135" s="10">
        <v>14</v>
      </c>
      <c r="I135" s="10">
        <v>0</v>
      </c>
      <c r="J135" s="10">
        <v>23</v>
      </c>
      <c r="K135" s="10">
        <v>37</v>
      </c>
    </row>
    <row r="136" spans="1:11" ht="18" customHeight="1">
      <c r="A136" s="167"/>
      <c r="B136" s="196"/>
      <c r="C136" s="197"/>
      <c r="D136" s="87" t="s">
        <v>98</v>
      </c>
      <c r="E136" s="89"/>
      <c r="F136" s="23" t="s">
        <v>599</v>
      </c>
      <c r="G136" s="10">
        <v>21</v>
      </c>
      <c r="H136" s="10">
        <v>21</v>
      </c>
      <c r="I136" s="10">
        <v>0</v>
      </c>
      <c r="J136" s="10">
        <v>0</v>
      </c>
      <c r="K136" s="10">
        <v>7</v>
      </c>
    </row>
    <row r="137" spans="1:11" ht="18" customHeight="1">
      <c r="A137" s="167"/>
      <c r="B137" s="196"/>
      <c r="C137" s="197"/>
      <c r="D137" s="87" t="s">
        <v>479</v>
      </c>
      <c r="E137" s="88"/>
      <c r="F137" s="23" t="s">
        <v>605</v>
      </c>
      <c r="G137" s="10">
        <v>27</v>
      </c>
      <c r="H137" s="10">
        <v>13</v>
      </c>
      <c r="I137" s="10">
        <v>0</v>
      </c>
      <c r="J137" s="10">
        <v>14</v>
      </c>
      <c r="K137" s="10">
        <v>4</v>
      </c>
    </row>
    <row r="138" spans="1:11" ht="18" customHeight="1">
      <c r="A138" s="167"/>
      <c r="B138" s="196"/>
      <c r="C138" s="197"/>
      <c r="D138" s="87" t="s">
        <v>10</v>
      </c>
      <c r="E138" s="88"/>
      <c r="F138" s="23" t="s">
        <v>601</v>
      </c>
      <c r="G138" s="10">
        <v>232</v>
      </c>
      <c r="H138" s="10">
        <v>96</v>
      </c>
      <c r="I138" s="10">
        <v>0</v>
      </c>
      <c r="J138" s="10">
        <v>136</v>
      </c>
      <c r="K138" s="10">
        <v>210</v>
      </c>
    </row>
    <row r="139" spans="1:11" ht="18" customHeight="1">
      <c r="A139" s="167"/>
      <c r="B139" s="196"/>
      <c r="C139" s="197"/>
      <c r="D139" s="87" t="s">
        <v>648</v>
      </c>
      <c r="E139" s="88"/>
      <c r="F139" s="23" t="s">
        <v>604</v>
      </c>
      <c r="G139" s="10">
        <v>40</v>
      </c>
      <c r="H139" s="10">
        <v>40</v>
      </c>
      <c r="I139" s="10">
        <v>0</v>
      </c>
      <c r="J139" s="10">
        <v>0</v>
      </c>
      <c r="K139" s="10">
        <v>23</v>
      </c>
    </row>
    <row r="140" spans="1:11" ht="16.5" customHeight="1">
      <c r="A140" s="167"/>
      <c r="B140" s="196"/>
      <c r="C140" s="197"/>
      <c r="D140" s="87" t="s">
        <v>672</v>
      </c>
      <c r="E140" s="88"/>
      <c r="F140" s="23" t="s">
        <v>607</v>
      </c>
      <c r="G140" s="10">
        <v>37</v>
      </c>
      <c r="H140" s="10">
        <v>26</v>
      </c>
      <c r="I140" s="10">
        <v>0</v>
      </c>
      <c r="J140" s="10">
        <v>11</v>
      </c>
      <c r="K140" s="10">
        <v>22</v>
      </c>
    </row>
    <row r="141" spans="1:11" ht="18" customHeight="1">
      <c r="A141" s="167"/>
      <c r="B141" s="196"/>
      <c r="C141" s="197"/>
      <c r="D141" s="87" t="s">
        <v>92</v>
      </c>
      <c r="E141" s="88"/>
      <c r="F141" s="23" t="s">
        <v>608</v>
      </c>
      <c r="G141" s="10">
        <v>42</v>
      </c>
      <c r="H141" s="10">
        <v>28</v>
      </c>
      <c r="I141" s="10">
        <v>0</v>
      </c>
      <c r="J141" s="10">
        <v>14</v>
      </c>
      <c r="K141" s="10">
        <v>26</v>
      </c>
    </row>
    <row r="142" spans="1:11" ht="18" customHeight="1">
      <c r="A142" s="167"/>
      <c r="B142" s="196"/>
      <c r="C142" s="197"/>
      <c r="D142" s="87" t="s">
        <v>107</v>
      </c>
      <c r="E142" s="88"/>
      <c r="F142" s="23" t="s">
        <v>610</v>
      </c>
      <c r="G142" s="10">
        <v>23</v>
      </c>
      <c r="H142" s="10">
        <v>23</v>
      </c>
      <c r="I142" s="10">
        <v>0</v>
      </c>
      <c r="J142" s="10">
        <v>0</v>
      </c>
      <c r="K142" s="10">
        <v>8</v>
      </c>
    </row>
    <row r="143" spans="1:11" ht="18" customHeight="1">
      <c r="A143" s="167"/>
      <c r="B143" s="196"/>
      <c r="C143" s="197"/>
      <c r="D143" s="87" t="s">
        <v>76</v>
      </c>
      <c r="E143" s="88"/>
      <c r="F143" s="23" t="s">
        <v>611</v>
      </c>
      <c r="G143" s="10">
        <v>48</v>
      </c>
      <c r="H143" s="10">
        <v>22</v>
      </c>
      <c r="I143" s="10">
        <v>0</v>
      </c>
      <c r="J143" s="10">
        <v>26</v>
      </c>
      <c r="K143" s="10">
        <v>26</v>
      </c>
    </row>
    <row r="144" spans="1:11" ht="18" customHeight="1">
      <c r="A144" s="167"/>
      <c r="B144" s="196"/>
      <c r="C144" s="197"/>
      <c r="D144" s="87" t="s">
        <v>342</v>
      </c>
      <c r="E144" s="89"/>
      <c r="F144" s="23" t="s">
        <v>612</v>
      </c>
      <c r="G144" s="10">
        <v>23</v>
      </c>
      <c r="H144" s="10">
        <v>23</v>
      </c>
      <c r="I144" s="10">
        <v>0</v>
      </c>
      <c r="J144" s="10">
        <v>0</v>
      </c>
      <c r="K144" s="10">
        <v>2</v>
      </c>
    </row>
    <row r="145" spans="1:11" ht="18" customHeight="1">
      <c r="A145" s="167"/>
      <c r="B145" s="196"/>
      <c r="C145" s="197"/>
      <c r="D145" s="87" t="s">
        <v>665</v>
      </c>
      <c r="E145" s="88"/>
      <c r="F145" s="23" t="s">
        <v>613</v>
      </c>
      <c r="G145" s="10">
        <v>339</v>
      </c>
      <c r="H145" s="10">
        <v>59</v>
      </c>
      <c r="I145" s="10">
        <v>10</v>
      </c>
      <c r="J145" s="10">
        <v>270</v>
      </c>
      <c r="K145" s="10">
        <v>123</v>
      </c>
    </row>
    <row r="146" spans="1:11" ht="18.75" customHeight="1">
      <c r="A146" s="167"/>
      <c r="B146" s="196"/>
      <c r="C146" s="197"/>
      <c r="D146" s="87" t="s">
        <v>666</v>
      </c>
      <c r="E146" s="88"/>
      <c r="F146" s="23" t="s">
        <v>615</v>
      </c>
      <c r="G146" s="10">
        <v>65</v>
      </c>
      <c r="H146" s="10">
        <v>23</v>
      </c>
      <c r="I146" s="10">
        <v>0</v>
      </c>
      <c r="J146" s="10">
        <v>42</v>
      </c>
      <c r="K146" s="10">
        <v>46</v>
      </c>
    </row>
    <row r="147" spans="1:11" ht="34.5" customHeight="1">
      <c r="A147" s="167"/>
      <c r="B147" s="196"/>
      <c r="C147" s="197"/>
      <c r="D147" s="87" t="s">
        <v>673</v>
      </c>
      <c r="E147" s="88"/>
      <c r="F147" s="23" t="s">
        <v>617</v>
      </c>
      <c r="G147" s="10">
        <v>82</v>
      </c>
      <c r="H147" s="10">
        <v>28</v>
      </c>
      <c r="I147" s="10">
        <v>0</v>
      </c>
      <c r="J147" s="10">
        <v>54</v>
      </c>
      <c r="K147" s="10">
        <v>62</v>
      </c>
    </row>
    <row r="148" spans="1:11" ht="34.5" customHeight="1">
      <c r="A148" s="167"/>
      <c r="B148" s="196"/>
      <c r="C148" s="197"/>
      <c r="D148" s="87" t="s">
        <v>674</v>
      </c>
      <c r="E148" s="89"/>
      <c r="F148" s="23" t="s">
        <v>618</v>
      </c>
      <c r="G148" s="10">
        <v>284</v>
      </c>
      <c r="H148" s="10">
        <v>264</v>
      </c>
      <c r="I148" s="10">
        <v>0</v>
      </c>
      <c r="J148" s="10">
        <v>20</v>
      </c>
      <c r="K148" s="10">
        <v>133</v>
      </c>
    </row>
    <row r="149" spans="1:11" ht="21" customHeight="1">
      <c r="A149" s="167"/>
      <c r="B149" s="196"/>
      <c r="C149" s="197"/>
      <c r="D149" s="87" t="s">
        <v>94</v>
      </c>
      <c r="E149" s="88"/>
      <c r="F149" s="23" t="s">
        <v>620</v>
      </c>
      <c r="G149" s="10">
        <v>54</v>
      </c>
      <c r="H149" s="10">
        <v>54</v>
      </c>
      <c r="I149" s="10">
        <v>0</v>
      </c>
      <c r="J149" s="10">
        <v>0</v>
      </c>
      <c r="K149" s="10">
        <v>39</v>
      </c>
    </row>
    <row r="150" spans="1:11" ht="21" customHeight="1">
      <c r="A150" s="167"/>
      <c r="B150" s="196"/>
      <c r="C150" s="197"/>
      <c r="D150" s="87" t="s">
        <v>96</v>
      </c>
      <c r="E150" s="88"/>
      <c r="F150" s="23" t="s">
        <v>622</v>
      </c>
      <c r="G150" s="10">
        <v>19</v>
      </c>
      <c r="H150" s="10">
        <v>10</v>
      </c>
      <c r="I150" s="10">
        <v>0</v>
      </c>
      <c r="J150" s="10">
        <v>9</v>
      </c>
      <c r="K150" s="10">
        <v>9</v>
      </c>
    </row>
    <row r="151" spans="1:11" ht="33.75" customHeight="1">
      <c r="A151" s="167"/>
      <c r="B151" s="196"/>
      <c r="C151" s="197"/>
      <c r="D151" s="87" t="s">
        <v>653</v>
      </c>
      <c r="E151" s="88"/>
      <c r="F151" s="23" t="s">
        <v>624</v>
      </c>
      <c r="G151" s="10">
        <v>17</v>
      </c>
      <c r="H151" s="10">
        <v>0</v>
      </c>
      <c r="I151" s="10">
        <v>0</v>
      </c>
      <c r="J151" s="10">
        <v>17</v>
      </c>
      <c r="K151" s="10">
        <v>17</v>
      </c>
    </row>
    <row r="152" spans="1:11" ht="18" customHeight="1">
      <c r="A152" s="167"/>
      <c r="B152" s="196"/>
      <c r="C152" s="197"/>
      <c r="D152" s="91" t="s">
        <v>74</v>
      </c>
      <c r="E152" s="92"/>
      <c r="F152" s="23"/>
      <c r="G152" s="18">
        <f>SUM(G122:G151)</f>
        <v>2112</v>
      </c>
      <c r="H152" s="18">
        <f>SUM(H122:H151)</f>
        <v>1155</v>
      </c>
      <c r="I152" s="18">
        <f>SUM(I122:I151)</f>
        <v>10</v>
      </c>
      <c r="J152" s="18">
        <f>SUM(J122:J151)</f>
        <v>947</v>
      </c>
      <c r="K152" s="18">
        <f>SUM(K122:K151)</f>
        <v>1371</v>
      </c>
    </row>
    <row r="153" spans="1:11" ht="3.75" customHeight="1">
      <c r="A153" s="167"/>
      <c r="B153" s="196"/>
      <c r="C153" s="197"/>
      <c r="D153" s="91"/>
      <c r="E153" s="89"/>
      <c r="F153" s="23"/>
      <c r="G153" s="10"/>
      <c r="H153" s="10"/>
      <c r="I153" s="10"/>
      <c r="J153" s="10"/>
      <c r="K153" s="10"/>
    </row>
    <row r="154" spans="1:11" ht="17.25" customHeight="1">
      <c r="A154" s="167"/>
      <c r="B154" s="196"/>
      <c r="C154" s="197"/>
      <c r="D154" s="87" t="s">
        <v>86</v>
      </c>
      <c r="E154" s="88"/>
      <c r="F154" s="47" t="s">
        <v>626</v>
      </c>
      <c r="G154" s="10">
        <v>12</v>
      </c>
      <c r="H154" s="10">
        <v>0</v>
      </c>
      <c r="I154" s="10">
        <v>12</v>
      </c>
      <c r="J154" s="10">
        <v>0</v>
      </c>
      <c r="K154" s="10">
        <v>12</v>
      </c>
    </row>
    <row r="155" spans="1:11" ht="19.5" customHeight="1">
      <c r="A155" s="167"/>
      <c r="B155" s="196"/>
      <c r="C155" s="197"/>
      <c r="D155" s="87" t="s">
        <v>651</v>
      </c>
      <c r="E155" s="88"/>
      <c r="F155" s="47" t="s">
        <v>627</v>
      </c>
      <c r="G155" s="10">
        <v>10</v>
      </c>
      <c r="H155" s="10">
        <v>10</v>
      </c>
      <c r="I155" s="10">
        <v>0</v>
      </c>
      <c r="J155" s="10">
        <v>0</v>
      </c>
      <c r="K155" s="10">
        <v>0</v>
      </c>
    </row>
    <row r="156" spans="1:11" ht="20.25" customHeight="1">
      <c r="A156" s="167"/>
      <c r="B156" s="196"/>
      <c r="C156" s="197"/>
      <c r="D156" s="87" t="s">
        <v>90</v>
      </c>
      <c r="E156" s="89"/>
      <c r="F156" s="23" t="s">
        <v>592</v>
      </c>
      <c r="G156" s="10">
        <v>10</v>
      </c>
      <c r="H156" s="10">
        <v>10</v>
      </c>
      <c r="I156" s="10">
        <v>0</v>
      </c>
      <c r="J156" s="10">
        <v>0</v>
      </c>
      <c r="K156" s="10">
        <v>0</v>
      </c>
    </row>
    <row r="157" spans="1:11" ht="19.5" customHeight="1">
      <c r="A157" s="167"/>
      <c r="B157" s="196"/>
      <c r="C157" s="197"/>
      <c r="D157" s="87" t="s">
        <v>58</v>
      </c>
      <c r="E157" s="89"/>
      <c r="F157" s="23" t="s">
        <v>503</v>
      </c>
      <c r="G157" s="10">
        <v>8</v>
      </c>
      <c r="H157" s="10">
        <v>0</v>
      </c>
      <c r="I157" s="10">
        <v>0</v>
      </c>
      <c r="J157" s="10">
        <v>8</v>
      </c>
      <c r="K157" s="10">
        <v>8</v>
      </c>
    </row>
    <row r="158" spans="1:11" ht="20.25" customHeight="1">
      <c r="A158" s="167"/>
      <c r="B158" s="196"/>
      <c r="C158" s="197"/>
      <c r="D158" s="87" t="s">
        <v>20</v>
      </c>
      <c r="E158" s="89"/>
      <c r="F158" s="23" t="s">
        <v>504</v>
      </c>
      <c r="G158" s="10">
        <v>10</v>
      </c>
      <c r="H158" s="10">
        <v>0</v>
      </c>
      <c r="I158" s="10">
        <v>0</v>
      </c>
      <c r="J158" s="10">
        <v>10</v>
      </c>
      <c r="K158" s="10">
        <v>10</v>
      </c>
    </row>
    <row r="159" spans="1:11" ht="33" customHeight="1">
      <c r="A159" s="167"/>
      <c r="B159" s="196"/>
      <c r="C159" s="197"/>
      <c r="D159" s="87" t="s">
        <v>675</v>
      </c>
      <c r="E159" s="89"/>
      <c r="F159" s="23" t="s">
        <v>597</v>
      </c>
      <c r="G159" s="10">
        <v>19</v>
      </c>
      <c r="H159" s="10">
        <v>0</v>
      </c>
      <c r="I159" s="10">
        <v>0</v>
      </c>
      <c r="J159" s="10">
        <v>19</v>
      </c>
      <c r="K159" s="10">
        <v>19</v>
      </c>
    </row>
    <row r="160" spans="1:11" ht="18.75" customHeight="1">
      <c r="A160" s="167"/>
      <c r="B160" s="196"/>
      <c r="C160" s="197"/>
      <c r="D160" s="87" t="s">
        <v>479</v>
      </c>
      <c r="E160" s="88"/>
      <c r="F160" s="23" t="s">
        <v>600</v>
      </c>
      <c r="G160" s="10">
        <v>18</v>
      </c>
      <c r="H160" s="10">
        <v>8</v>
      </c>
      <c r="I160" s="10">
        <v>0</v>
      </c>
      <c r="J160" s="10">
        <v>10</v>
      </c>
      <c r="K160" s="10">
        <v>10</v>
      </c>
    </row>
    <row r="161" spans="1:11" ht="20.25" customHeight="1">
      <c r="A161" s="167"/>
      <c r="B161" s="196"/>
      <c r="C161" s="197"/>
      <c r="D161" s="87" t="s">
        <v>10</v>
      </c>
      <c r="E161" s="88"/>
      <c r="F161" s="23" t="s">
        <v>602</v>
      </c>
      <c r="G161" s="10">
        <v>5</v>
      </c>
      <c r="H161" s="10">
        <v>5</v>
      </c>
      <c r="I161" s="10">
        <v>0</v>
      </c>
      <c r="J161" s="10">
        <v>0</v>
      </c>
      <c r="K161" s="10">
        <v>5</v>
      </c>
    </row>
    <row r="162" spans="1:11" ht="18" customHeight="1">
      <c r="A162" s="167"/>
      <c r="B162" s="196"/>
      <c r="C162" s="197"/>
      <c r="D162" s="87" t="s">
        <v>89</v>
      </c>
      <c r="E162" s="89"/>
      <c r="F162" s="23" t="s">
        <v>603</v>
      </c>
      <c r="G162" s="10">
        <v>6</v>
      </c>
      <c r="H162" s="10">
        <v>6</v>
      </c>
      <c r="I162" s="10">
        <v>0</v>
      </c>
      <c r="J162" s="10">
        <v>0</v>
      </c>
      <c r="K162" s="10">
        <v>0</v>
      </c>
    </row>
    <row r="163" spans="1:11" ht="21" customHeight="1">
      <c r="A163" s="167"/>
      <c r="B163" s="196"/>
      <c r="C163" s="197"/>
      <c r="D163" s="87" t="s">
        <v>648</v>
      </c>
      <c r="E163" s="88"/>
      <c r="F163" s="23" t="s">
        <v>606</v>
      </c>
      <c r="G163" s="10">
        <v>7</v>
      </c>
      <c r="H163" s="10">
        <v>7</v>
      </c>
      <c r="I163" s="10">
        <v>0</v>
      </c>
      <c r="J163" s="10">
        <v>0</v>
      </c>
      <c r="K163" s="10">
        <v>2</v>
      </c>
    </row>
    <row r="164" spans="1:11" ht="19.5" customHeight="1">
      <c r="A164" s="167"/>
      <c r="B164" s="196"/>
      <c r="C164" s="197"/>
      <c r="D164" s="87" t="s">
        <v>92</v>
      </c>
      <c r="E164" s="88"/>
      <c r="F164" s="23" t="s">
        <v>609</v>
      </c>
      <c r="G164" s="10">
        <v>12</v>
      </c>
      <c r="H164" s="10">
        <v>12</v>
      </c>
      <c r="I164" s="10">
        <v>0</v>
      </c>
      <c r="J164" s="10">
        <v>0</v>
      </c>
      <c r="K164" s="10">
        <v>0</v>
      </c>
    </row>
    <row r="165" spans="1:11" ht="18.75" customHeight="1">
      <c r="A165" s="167"/>
      <c r="B165" s="196"/>
      <c r="C165" s="197"/>
      <c r="D165" s="87" t="s">
        <v>665</v>
      </c>
      <c r="E165" s="88"/>
      <c r="F165" s="23" t="s">
        <v>614</v>
      </c>
      <c r="G165" s="10">
        <v>47</v>
      </c>
      <c r="H165" s="10">
        <v>10</v>
      </c>
      <c r="I165" s="10">
        <v>0</v>
      </c>
      <c r="J165" s="10">
        <v>37</v>
      </c>
      <c r="K165" s="10">
        <v>27</v>
      </c>
    </row>
    <row r="166" spans="1:11" ht="18.75" customHeight="1">
      <c r="A166" s="167"/>
      <c r="B166" s="196"/>
      <c r="C166" s="197"/>
      <c r="D166" s="87" t="s">
        <v>666</v>
      </c>
      <c r="E166" s="88"/>
      <c r="F166" s="23" t="s">
        <v>616</v>
      </c>
      <c r="G166" s="10">
        <v>30</v>
      </c>
      <c r="H166" s="10">
        <v>10</v>
      </c>
      <c r="I166" s="10">
        <v>0</v>
      </c>
      <c r="J166" s="10">
        <v>20</v>
      </c>
      <c r="K166" s="10">
        <v>20</v>
      </c>
    </row>
    <row r="167" spans="1:11" ht="19.5" customHeight="1">
      <c r="A167" s="167"/>
      <c r="B167" s="196"/>
      <c r="C167" s="197"/>
      <c r="D167" s="87" t="s">
        <v>11</v>
      </c>
      <c r="E167" s="88"/>
      <c r="F167" s="23" t="s">
        <v>619</v>
      </c>
      <c r="G167" s="10">
        <v>11</v>
      </c>
      <c r="H167" s="10">
        <v>11</v>
      </c>
      <c r="I167" s="10">
        <v>0</v>
      </c>
      <c r="J167" s="10">
        <v>0</v>
      </c>
      <c r="K167" s="10">
        <v>0</v>
      </c>
    </row>
    <row r="168" spans="1:11" ht="20.25" customHeight="1">
      <c r="A168" s="167"/>
      <c r="B168" s="196"/>
      <c r="C168" s="197"/>
      <c r="D168" s="87" t="s">
        <v>91</v>
      </c>
      <c r="E168" s="89"/>
      <c r="F168" s="23" t="s">
        <v>621</v>
      </c>
      <c r="G168" s="10">
        <v>10</v>
      </c>
      <c r="H168" s="10">
        <v>10</v>
      </c>
      <c r="I168" s="10">
        <v>0</v>
      </c>
      <c r="J168" s="10">
        <v>0</v>
      </c>
      <c r="K168" s="10">
        <v>0</v>
      </c>
    </row>
    <row r="169" spans="1:11" ht="16.5" customHeight="1">
      <c r="A169" s="167"/>
      <c r="B169" s="196"/>
      <c r="C169" s="197"/>
      <c r="D169" s="87" t="s">
        <v>96</v>
      </c>
      <c r="E169" s="88"/>
      <c r="F169" s="23" t="s">
        <v>623</v>
      </c>
      <c r="G169" s="10">
        <v>11</v>
      </c>
      <c r="H169" s="10">
        <v>0</v>
      </c>
      <c r="I169" s="10">
        <v>0</v>
      </c>
      <c r="J169" s="10">
        <v>11</v>
      </c>
      <c r="K169" s="10">
        <v>2</v>
      </c>
    </row>
    <row r="170" spans="1:11" ht="19.5" customHeight="1">
      <c r="A170" s="167"/>
      <c r="B170" s="196"/>
      <c r="C170" s="197"/>
      <c r="D170" s="91" t="s">
        <v>74</v>
      </c>
      <c r="E170" s="92"/>
      <c r="F170" s="23"/>
      <c r="G170" s="18">
        <f>SUM(G154:G169)</f>
        <v>226</v>
      </c>
      <c r="H170" s="18">
        <f>SUM(H154:H169)</f>
        <v>99</v>
      </c>
      <c r="I170" s="18">
        <f>SUM(I154:I169)</f>
        <v>12</v>
      </c>
      <c r="J170" s="18">
        <f>SUM(J154:J169)</f>
        <v>115</v>
      </c>
      <c r="K170" s="18">
        <f>SUM(K154:K169)</f>
        <v>115</v>
      </c>
    </row>
    <row r="171" spans="1:11" ht="19.5" customHeight="1">
      <c r="A171" s="167"/>
      <c r="B171" s="196"/>
      <c r="C171" s="197"/>
      <c r="D171" s="85" t="s">
        <v>625</v>
      </c>
      <c r="E171" s="86"/>
      <c r="F171" s="23"/>
      <c r="G171" s="21">
        <f>SUM(G152,G170)</f>
        <v>2338</v>
      </c>
      <c r="H171" s="21">
        <f>SUM(H152,H170)</f>
        <v>1254</v>
      </c>
      <c r="I171" s="21">
        <f>SUM(I152,I170)</f>
        <v>22</v>
      </c>
      <c r="J171" s="21">
        <f>SUM(J152,J170)</f>
        <v>1062</v>
      </c>
      <c r="K171" s="21">
        <f>SUM(K152,K170)</f>
        <v>1486</v>
      </c>
    </row>
    <row r="172" spans="1:11" ht="12.75" customHeight="1" hidden="1">
      <c r="A172" s="167"/>
      <c r="B172" s="196"/>
      <c r="C172" s="197"/>
      <c r="D172" s="187"/>
      <c r="E172" s="187"/>
      <c r="F172" s="41"/>
      <c r="G172" s="10"/>
      <c r="H172" s="10"/>
      <c r="I172" s="10"/>
      <c r="J172" s="10"/>
      <c r="K172" s="10"/>
    </row>
    <row r="173" spans="1:11" ht="12.75" customHeight="1" hidden="1">
      <c r="A173" s="167"/>
      <c r="B173" s="196"/>
      <c r="C173" s="197"/>
      <c r="D173" s="187"/>
      <c r="E173" s="187"/>
      <c r="F173" s="41"/>
      <c r="G173" s="10"/>
      <c r="H173" s="10"/>
      <c r="I173" s="10"/>
      <c r="J173" s="10"/>
      <c r="K173" s="10"/>
    </row>
    <row r="174" spans="1:11" ht="12.75" customHeight="1" hidden="1">
      <c r="A174" s="167"/>
      <c r="B174" s="196"/>
      <c r="C174" s="197"/>
      <c r="D174" s="187"/>
      <c r="E174" s="187"/>
      <c r="F174" s="41"/>
      <c r="G174" s="10"/>
      <c r="H174" s="10"/>
      <c r="I174" s="10"/>
      <c r="J174" s="10"/>
      <c r="K174" s="10"/>
    </row>
    <row r="175" spans="1:11" ht="12.75" customHeight="1" hidden="1">
      <c r="A175" s="167"/>
      <c r="B175" s="196"/>
      <c r="C175" s="197"/>
      <c r="D175" s="187"/>
      <c r="E175" s="187"/>
      <c r="F175" s="41"/>
      <c r="G175" s="10"/>
      <c r="H175" s="10"/>
      <c r="I175" s="10"/>
      <c r="J175" s="10"/>
      <c r="K175" s="10"/>
    </row>
    <row r="176" spans="1:11" ht="12.75" customHeight="1" hidden="1">
      <c r="A176" s="167"/>
      <c r="B176" s="196"/>
      <c r="C176" s="197"/>
      <c r="D176" s="187"/>
      <c r="E176" s="187"/>
      <c r="F176" s="41"/>
      <c r="G176" s="10"/>
      <c r="H176" s="10"/>
      <c r="I176" s="10"/>
      <c r="J176" s="10"/>
      <c r="K176" s="10"/>
    </row>
    <row r="177" spans="1:11" ht="12.75" customHeight="1" hidden="1">
      <c r="A177" s="198"/>
      <c r="B177" s="199"/>
      <c r="C177" s="200"/>
      <c r="D177" s="187"/>
      <c r="E177" s="187"/>
      <c r="F177" s="41"/>
      <c r="G177" s="10"/>
      <c r="H177" s="10"/>
      <c r="I177" s="10"/>
      <c r="J177" s="10"/>
      <c r="K177" s="10"/>
    </row>
    <row r="178" spans="1:12" ht="21.75" customHeight="1">
      <c r="A178" s="113" t="s">
        <v>326</v>
      </c>
      <c r="B178" s="192"/>
      <c r="C178" s="192"/>
      <c r="D178" s="192"/>
      <c r="E178" s="193"/>
      <c r="F178" s="44"/>
      <c r="G178" s="21">
        <f>SUM(G65,G120,G171)</f>
        <v>10003</v>
      </c>
      <c r="H178" s="21">
        <f>SUM(H65,H120,H171)</f>
        <v>4964</v>
      </c>
      <c r="I178" s="21">
        <f>SUM(I65,I120,I171)</f>
        <v>81</v>
      </c>
      <c r="J178" s="21">
        <f>SUM(J65,J120,J171)</f>
        <v>4958</v>
      </c>
      <c r="K178" s="21">
        <f>SUM(K65,K120,K171)</f>
        <v>6772</v>
      </c>
      <c r="L178" s="33"/>
    </row>
    <row r="179" spans="1:11" ht="21.75" customHeight="1">
      <c r="A179" s="106" t="s">
        <v>364</v>
      </c>
      <c r="B179" s="137"/>
      <c r="C179" s="201"/>
      <c r="D179" s="98" t="s">
        <v>628</v>
      </c>
      <c r="E179" s="116"/>
      <c r="F179" s="116"/>
      <c r="G179" s="116"/>
      <c r="H179" s="116"/>
      <c r="I179" s="116"/>
      <c r="J179" s="116"/>
      <c r="K179" s="117"/>
    </row>
    <row r="180" spans="1:11" ht="31.5" customHeight="1">
      <c r="A180" s="167"/>
      <c r="B180" s="202"/>
      <c r="C180" s="203"/>
      <c r="D180" s="87" t="s">
        <v>531</v>
      </c>
      <c r="E180" s="88"/>
      <c r="F180" s="23" t="s">
        <v>532</v>
      </c>
      <c r="G180" s="19">
        <v>31</v>
      </c>
      <c r="H180" s="19">
        <v>31</v>
      </c>
      <c r="I180" s="19">
        <v>0</v>
      </c>
      <c r="J180" s="19">
        <v>0</v>
      </c>
      <c r="K180" s="19">
        <v>10</v>
      </c>
    </row>
    <row r="181" spans="1:11" ht="21.75" customHeight="1">
      <c r="A181" s="167"/>
      <c r="B181" s="202"/>
      <c r="C181" s="203"/>
      <c r="D181" s="91" t="s">
        <v>629</v>
      </c>
      <c r="E181" s="92"/>
      <c r="F181" s="48"/>
      <c r="G181" s="49">
        <f>SUM(G180)</f>
        <v>31</v>
      </c>
      <c r="H181" s="49">
        <f>SUM(H180)</f>
        <v>31</v>
      </c>
      <c r="I181" s="49">
        <f>SUM(I180)</f>
        <v>0</v>
      </c>
      <c r="J181" s="49">
        <f>SUM(J180)</f>
        <v>0</v>
      </c>
      <c r="K181" s="49">
        <f>SUM(K180)</f>
        <v>10</v>
      </c>
    </row>
    <row r="182" spans="1:11" ht="21.75" customHeight="1">
      <c r="A182" s="167"/>
      <c r="B182" s="202"/>
      <c r="C182" s="203"/>
      <c r="D182" s="98" t="s">
        <v>590</v>
      </c>
      <c r="E182" s="99"/>
      <c r="F182" s="99"/>
      <c r="G182" s="99"/>
      <c r="H182" s="99"/>
      <c r="I182" s="99"/>
      <c r="J182" s="99"/>
      <c r="K182" s="100"/>
    </row>
    <row r="183" spans="1:11" ht="24" customHeight="1">
      <c r="A183" s="138"/>
      <c r="B183" s="139"/>
      <c r="C183" s="203"/>
      <c r="D183" s="87" t="s">
        <v>311</v>
      </c>
      <c r="E183" s="88"/>
      <c r="F183" s="23" t="s">
        <v>519</v>
      </c>
      <c r="G183" s="19">
        <v>150</v>
      </c>
      <c r="H183" s="19">
        <v>144</v>
      </c>
      <c r="I183" s="19">
        <v>6</v>
      </c>
      <c r="J183" s="19">
        <v>0</v>
      </c>
      <c r="K183" s="19">
        <v>83</v>
      </c>
    </row>
    <row r="184" spans="1:11" ht="17.25" customHeight="1">
      <c r="A184" s="138"/>
      <c r="B184" s="139"/>
      <c r="C184" s="203"/>
      <c r="D184" s="87" t="s">
        <v>311</v>
      </c>
      <c r="E184" s="89"/>
      <c r="F184" s="23" t="s">
        <v>518</v>
      </c>
      <c r="G184" s="19">
        <v>68</v>
      </c>
      <c r="H184" s="19">
        <v>68</v>
      </c>
      <c r="I184" s="19">
        <v>0</v>
      </c>
      <c r="J184" s="19">
        <v>0</v>
      </c>
      <c r="K184" s="19">
        <v>48</v>
      </c>
    </row>
    <row r="185" spans="1:11" ht="15">
      <c r="A185" s="138"/>
      <c r="B185" s="139"/>
      <c r="C185" s="203"/>
      <c r="D185" s="87" t="s">
        <v>12</v>
      </c>
      <c r="E185" s="88"/>
      <c r="F185" s="23">
        <v>60101</v>
      </c>
      <c r="G185" s="19">
        <v>2408</v>
      </c>
      <c r="H185" s="19">
        <v>2408</v>
      </c>
      <c r="I185" s="19">
        <v>0</v>
      </c>
      <c r="J185" s="19">
        <v>0</v>
      </c>
      <c r="K185" s="19">
        <v>1202</v>
      </c>
    </row>
    <row r="186" spans="1:11" ht="15">
      <c r="A186" s="138"/>
      <c r="B186" s="139"/>
      <c r="C186" s="203"/>
      <c r="D186" s="87" t="s">
        <v>12</v>
      </c>
      <c r="E186" s="88"/>
      <c r="F186" s="47" t="s">
        <v>522</v>
      </c>
      <c r="G186" s="19">
        <v>753</v>
      </c>
      <c r="H186" s="19">
        <v>753</v>
      </c>
      <c r="I186" s="19">
        <v>0</v>
      </c>
      <c r="J186" s="19">
        <v>0</v>
      </c>
      <c r="K186" s="19">
        <v>482</v>
      </c>
    </row>
    <row r="187" spans="1:11" ht="15">
      <c r="A187" s="138"/>
      <c r="B187" s="139"/>
      <c r="C187" s="203"/>
      <c r="D187" s="87" t="s">
        <v>363</v>
      </c>
      <c r="E187" s="89"/>
      <c r="F187" s="23">
        <v>60103</v>
      </c>
      <c r="G187" s="19">
        <v>66</v>
      </c>
      <c r="H187" s="19">
        <v>66</v>
      </c>
      <c r="I187" s="19">
        <v>0</v>
      </c>
      <c r="J187" s="19">
        <v>0</v>
      </c>
      <c r="K187" s="19">
        <v>28</v>
      </c>
    </row>
    <row r="188" spans="1:11" ht="15">
      <c r="A188" s="138"/>
      <c r="B188" s="139"/>
      <c r="C188" s="203"/>
      <c r="D188" s="87" t="s">
        <v>363</v>
      </c>
      <c r="E188" s="89"/>
      <c r="F188" s="23" t="s">
        <v>520</v>
      </c>
      <c r="G188" s="19">
        <v>69</v>
      </c>
      <c r="H188" s="19">
        <v>69</v>
      </c>
      <c r="I188" s="19">
        <v>0</v>
      </c>
      <c r="J188" s="19">
        <v>0</v>
      </c>
      <c r="K188" s="19">
        <v>39</v>
      </c>
    </row>
    <row r="189" spans="1:11" ht="17.25" customHeight="1">
      <c r="A189" s="138"/>
      <c r="B189" s="139"/>
      <c r="C189" s="203"/>
      <c r="D189" s="87" t="s">
        <v>676</v>
      </c>
      <c r="E189" s="88"/>
      <c r="F189" s="28">
        <v>60105</v>
      </c>
      <c r="G189" s="19">
        <v>233</v>
      </c>
      <c r="H189" s="19">
        <v>233</v>
      </c>
      <c r="I189" s="19">
        <v>0</v>
      </c>
      <c r="J189" s="19">
        <v>0</v>
      </c>
      <c r="K189" s="19">
        <v>26</v>
      </c>
    </row>
    <row r="190" spans="1:11" ht="18.75" customHeight="1">
      <c r="A190" s="138"/>
      <c r="B190" s="139"/>
      <c r="C190" s="203"/>
      <c r="D190" s="87" t="s">
        <v>676</v>
      </c>
      <c r="E190" s="88"/>
      <c r="F190" s="28" t="s">
        <v>521</v>
      </c>
      <c r="G190" s="19">
        <v>78</v>
      </c>
      <c r="H190" s="19">
        <v>78</v>
      </c>
      <c r="I190" s="19">
        <v>0</v>
      </c>
      <c r="J190" s="19">
        <v>0</v>
      </c>
      <c r="K190" s="19">
        <v>28</v>
      </c>
    </row>
    <row r="191" spans="1:11" ht="16.5" customHeight="1">
      <c r="A191" s="138"/>
      <c r="B191" s="139"/>
      <c r="C191" s="203"/>
      <c r="D191" s="87" t="s">
        <v>13</v>
      </c>
      <c r="E191" s="88"/>
      <c r="F191" s="28">
        <v>60201</v>
      </c>
      <c r="G191" s="19">
        <v>674</v>
      </c>
      <c r="H191" s="19">
        <v>399</v>
      </c>
      <c r="I191" s="19">
        <v>275</v>
      </c>
      <c r="J191" s="19">
        <v>0</v>
      </c>
      <c r="K191" s="19">
        <v>556</v>
      </c>
    </row>
    <row r="192" spans="1:11" ht="16.5" customHeight="1">
      <c r="A192" s="138"/>
      <c r="B192" s="139"/>
      <c r="C192" s="203"/>
      <c r="D192" s="87" t="s">
        <v>13</v>
      </c>
      <c r="E192" s="88"/>
      <c r="F192" s="28" t="s">
        <v>523</v>
      </c>
      <c r="G192" s="19">
        <v>233</v>
      </c>
      <c r="H192" s="19">
        <v>178</v>
      </c>
      <c r="I192" s="19">
        <v>55</v>
      </c>
      <c r="J192" s="19">
        <v>0</v>
      </c>
      <c r="K192" s="19">
        <v>213</v>
      </c>
    </row>
    <row r="193" spans="1:11" ht="19.5" customHeight="1">
      <c r="A193" s="138"/>
      <c r="B193" s="139"/>
      <c r="C193" s="203"/>
      <c r="D193" s="87" t="s">
        <v>14</v>
      </c>
      <c r="E193" s="88"/>
      <c r="F193" s="23">
        <v>60301</v>
      </c>
      <c r="G193" s="19">
        <v>480</v>
      </c>
      <c r="H193" s="19">
        <v>154</v>
      </c>
      <c r="I193" s="19">
        <v>0</v>
      </c>
      <c r="J193" s="19">
        <v>326</v>
      </c>
      <c r="K193" s="19">
        <v>351</v>
      </c>
    </row>
    <row r="194" spans="1:11" ht="19.5" customHeight="1">
      <c r="A194" s="138"/>
      <c r="B194" s="139"/>
      <c r="C194" s="203"/>
      <c r="D194" s="87" t="s">
        <v>14</v>
      </c>
      <c r="E194" s="88"/>
      <c r="F194" s="23" t="s">
        <v>524</v>
      </c>
      <c r="G194" s="19">
        <v>154</v>
      </c>
      <c r="H194" s="19">
        <v>43</v>
      </c>
      <c r="I194" s="19">
        <v>0</v>
      </c>
      <c r="J194" s="19">
        <v>111</v>
      </c>
      <c r="K194" s="19">
        <v>144</v>
      </c>
    </row>
    <row r="195" spans="1:11" ht="18" customHeight="1">
      <c r="A195" s="138"/>
      <c r="B195" s="139"/>
      <c r="C195" s="203"/>
      <c r="D195" s="87" t="s">
        <v>525</v>
      </c>
      <c r="E195" s="88"/>
      <c r="F195" s="23" t="s">
        <v>526</v>
      </c>
      <c r="G195" s="19">
        <v>54</v>
      </c>
      <c r="H195" s="19">
        <v>0</v>
      </c>
      <c r="I195" s="19">
        <v>0</v>
      </c>
      <c r="J195" s="19">
        <v>54</v>
      </c>
      <c r="K195" s="19">
        <v>54</v>
      </c>
    </row>
    <row r="196" spans="1:12" ht="18" customHeight="1">
      <c r="A196" s="138"/>
      <c r="B196" s="139"/>
      <c r="C196" s="203"/>
      <c r="D196" s="87" t="s">
        <v>525</v>
      </c>
      <c r="E196" s="88"/>
      <c r="F196" s="23" t="s">
        <v>527</v>
      </c>
      <c r="G196" s="19">
        <v>26</v>
      </c>
      <c r="H196" s="19">
        <v>0</v>
      </c>
      <c r="I196" s="19">
        <v>0</v>
      </c>
      <c r="J196" s="19">
        <v>26</v>
      </c>
      <c r="K196" s="19">
        <v>26</v>
      </c>
      <c r="L196" s="12" t="s">
        <v>6</v>
      </c>
    </row>
    <row r="197" spans="1:12" ht="18.75" customHeight="1">
      <c r="A197" s="138"/>
      <c r="B197" s="139"/>
      <c r="C197" s="203"/>
      <c r="D197" s="87" t="s">
        <v>528</v>
      </c>
      <c r="E197" s="89"/>
      <c r="F197" s="23" t="s">
        <v>529</v>
      </c>
      <c r="G197" s="19">
        <v>15</v>
      </c>
      <c r="H197" s="19">
        <v>15</v>
      </c>
      <c r="I197" s="19">
        <v>0</v>
      </c>
      <c r="J197" s="19">
        <v>0</v>
      </c>
      <c r="K197" s="19">
        <v>15</v>
      </c>
      <c r="L197" s="9"/>
    </row>
    <row r="198" spans="1:11" ht="18.75" customHeight="1">
      <c r="A198" s="138"/>
      <c r="B198" s="139"/>
      <c r="C198" s="203"/>
      <c r="D198" s="87" t="s">
        <v>530</v>
      </c>
      <c r="E198" s="88"/>
      <c r="F198" s="23">
        <v>60109</v>
      </c>
      <c r="G198" s="19">
        <v>35</v>
      </c>
      <c r="H198" s="19">
        <v>35</v>
      </c>
      <c r="I198" s="19">
        <v>0</v>
      </c>
      <c r="J198" s="19">
        <v>0</v>
      </c>
      <c r="K198" s="19">
        <v>4</v>
      </c>
    </row>
    <row r="199" spans="1:11" ht="20.25" customHeight="1">
      <c r="A199" s="140"/>
      <c r="B199" s="141"/>
      <c r="C199" s="204"/>
      <c r="D199" s="91" t="s">
        <v>334</v>
      </c>
      <c r="E199" s="92"/>
      <c r="F199" s="44"/>
      <c r="G199" s="27">
        <f>SUM(G183:G198)</f>
        <v>5496</v>
      </c>
      <c r="H199" s="27">
        <f>SUM(H183:H198)</f>
        <v>4643</v>
      </c>
      <c r="I199" s="27">
        <f>SUM(I183:I198)</f>
        <v>336</v>
      </c>
      <c r="J199" s="27">
        <f>SUM(J183:J198)</f>
        <v>517</v>
      </c>
      <c r="K199" s="27">
        <f>SUM(K183:K198)</f>
        <v>3299</v>
      </c>
    </row>
    <row r="200" spans="1:11" ht="19.5" customHeight="1">
      <c r="A200" s="113" t="s">
        <v>326</v>
      </c>
      <c r="B200" s="122"/>
      <c r="C200" s="122"/>
      <c r="D200" s="122"/>
      <c r="E200" s="114"/>
      <c r="F200" s="44"/>
      <c r="G200" s="50">
        <f>SUM(G181,G199)</f>
        <v>5527</v>
      </c>
      <c r="H200" s="50">
        <f>SUM(H181,H199)</f>
        <v>4674</v>
      </c>
      <c r="I200" s="50">
        <f>SUM(I181,I199)</f>
        <v>336</v>
      </c>
      <c r="J200" s="50">
        <f>SUM(J181,J199)</f>
        <v>517</v>
      </c>
      <c r="K200" s="50">
        <f>SUM(K181,K199)</f>
        <v>3309</v>
      </c>
    </row>
    <row r="201" spans="1:11" ht="19.5" customHeight="1">
      <c r="A201" s="228" t="s">
        <v>0</v>
      </c>
      <c r="B201" s="170"/>
      <c r="C201" s="171"/>
      <c r="D201" s="136" t="s">
        <v>630</v>
      </c>
      <c r="E201" s="165"/>
      <c r="F201" s="165"/>
      <c r="G201" s="165"/>
      <c r="H201" s="165"/>
      <c r="I201" s="165"/>
      <c r="J201" s="165"/>
      <c r="K201" s="270"/>
    </row>
    <row r="202" spans="1:11" ht="19.5" customHeight="1">
      <c r="A202" s="172"/>
      <c r="B202" s="173"/>
      <c r="C202" s="174"/>
      <c r="D202" s="87" t="s">
        <v>75</v>
      </c>
      <c r="E202" s="88"/>
      <c r="F202" s="23">
        <v>30503</v>
      </c>
      <c r="G202" s="34"/>
      <c r="H202" s="34"/>
      <c r="I202" s="34"/>
      <c r="J202" s="34"/>
      <c r="K202" s="34"/>
    </row>
    <row r="203" spans="1:11" ht="19.5" customHeight="1">
      <c r="A203" s="172"/>
      <c r="B203" s="173"/>
      <c r="C203" s="174"/>
      <c r="D203" s="87" t="s">
        <v>80</v>
      </c>
      <c r="E203" s="88"/>
      <c r="F203" s="23">
        <v>80110</v>
      </c>
      <c r="G203" s="34">
        <v>22</v>
      </c>
      <c r="H203" s="34">
        <v>22</v>
      </c>
      <c r="I203" s="34">
        <v>0</v>
      </c>
      <c r="J203" s="34">
        <v>0</v>
      </c>
      <c r="K203" s="34">
        <v>22</v>
      </c>
    </row>
    <row r="204" spans="1:11" ht="24.75" customHeight="1">
      <c r="A204" s="172"/>
      <c r="B204" s="173"/>
      <c r="C204" s="174"/>
      <c r="D204" s="87" t="s">
        <v>677</v>
      </c>
      <c r="E204" s="88"/>
      <c r="F204" s="23" t="s">
        <v>439</v>
      </c>
      <c r="G204" s="34">
        <v>81</v>
      </c>
      <c r="H204" s="34">
        <v>44</v>
      </c>
      <c r="I204" s="34">
        <v>0</v>
      </c>
      <c r="J204" s="34">
        <v>37</v>
      </c>
      <c r="K204" s="34">
        <v>50</v>
      </c>
    </row>
    <row r="205" spans="1:11" ht="24" customHeight="1">
      <c r="A205" s="172"/>
      <c r="B205" s="173"/>
      <c r="C205" s="174"/>
      <c r="D205" s="87" t="s">
        <v>79</v>
      </c>
      <c r="E205" s="88"/>
      <c r="F205" s="23" t="s">
        <v>440</v>
      </c>
      <c r="G205" s="34">
        <v>55</v>
      </c>
      <c r="H205" s="34">
        <v>55</v>
      </c>
      <c r="I205" s="34">
        <v>0</v>
      </c>
      <c r="J205" s="34">
        <v>0</v>
      </c>
      <c r="K205" s="34">
        <v>3</v>
      </c>
    </row>
    <row r="206" spans="1:11" ht="30.75" customHeight="1">
      <c r="A206" s="172"/>
      <c r="B206" s="173"/>
      <c r="C206" s="174"/>
      <c r="D206" s="87" t="s">
        <v>678</v>
      </c>
      <c r="E206" s="88"/>
      <c r="F206" s="23" t="s">
        <v>444</v>
      </c>
      <c r="G206" s="34">
        <v>17</v>
      </c>
      <c r="H206" s="34">
        <v>0</v>
      </c>
      <c r="I206" s="34">
        <v>0</v>
      </c>
      <c r="J206" s="34">
        <v>17</v>
      </c>
      <c r="K206" s="34">
        <v>2</v>
      </c>
    </row>
    <row r="207" spans="1:11" ht="24.75" customHeight="1">
      <c r="A207" s="172"/>
      <c r="B207" s="173"/>
      <c r="C207" s="174"/>
      <c r="D207" s="87" t="s">
        <v>65</v>
      </c>
      <c r="E207" s="88"/>
      <c r="F207" s="23" t="s">
        <v>443</v>
      </c>
      <c r="G207" s="34">
        <v>283</v>
      </c>
      <c r="H207" s="34">
        <v>211</v>
      </c>
      <c r="I207" s="34">
        <v>0</v>
      </c>
      <c r="J207" s="34">
        <v>72</v>
      </c>
      <c r="K207" s="34">
        <v>24</v>
      </c>
    </row>
    <row r="208" spans="1:11" ht="31.5" customHeight="1">
      <c r="A208" s="172"/>
      <c r="B208" s="173"/>
      <c r="C208" s="174"/>
      <c r="D208" s="87" t="s">
        <v>679</v>
      </c>
      <c r="E208" s="88"/>
      <c r="F208" s="23" t="s">
        <v>441</v>
      </c>
      <c r="G208" s="34">
        <v>111</v>
      </c>
      <c r="H208" s="34">
        <v>111</v>
      </c>
      <c r="I208" s="34">
        <v>0</v>
      </c>
      <c r="J208" s="34">
        <v>0</v>
      </c>
      <c r="K208" s="34">
        <v>11</v>
      </c>
    </row>
    <row r="209" spans="1:11" ht="30" customHeight="1">
      <c r="A209" s="172"/>
      <c r="B209" s="173"/>
      <c r="C209" s="174"/>
      <c r="D209" s="87" t="s">
        <v>680</v>
      </c>
      <c r="E209" s="88"/>
      <c r="F209" s="23" t="s">
        <v>442</v>
      </c>
      <c r="G209" s="34">
        <v>114</v>
      </c>
      <c r="H209" s="34">
        <v>114</v>
      </c>
      <c r="I209" s="34">
        <v>0</v>
      </c>
      <c r="J209" s="34">
        <v>0</v>
      </c>
      <c r="K209" s="34">
        <v>2</v>
      </c>
    </row>
    <row r="210" spans="1:11" ht="19.5" customHeight="1">
      <c r="A210" s="172"/>
      <c r="B210" s="173"/>
      <c r="C210" s="174"/>
      <c r="D210" s="91" t="s">
        <v>232</v>
      </c>
      <c r="E210" s="92"/>
      <c r="F210" s="51"/>
      <c r="G210" s="52">
        <f>SUM(G203:G209)</f>
        <v>683</v>
      </c>
      <c r="H210" s="52">
        <f>SUM(H203:H209)</f>
        <v>557</v>
      </c>
      <c r="I210" s="52">
        <f>SUM(I203:I209)</f>
        <v>0</v>
      </c>
      <c r="J210" s="52">
        <f>SUM(J203:J209)</f>
        <v>126</v>
      </c>
      <c r="K210" s="52">
        <f>SUM(K203:K209)</f>
        <v>114</v>
      </c>
    </row>
    <row r="211" spans="1:11" ht="19.5" customHeight="1">
      <c r="A211" s="172"/>
      <c r="B211" s="173"/>
      <c r="C211" s="174"/>
      <c r="D211" s="136" t="s">
        <v>631</v>
      </c>
      <c r="E211" s="190"/>
      <c r="F211" s="190"/>
      <c r="G211" s="190"/>
      <c r="H211" s="190"/>
      <c r="I211" s="190"/>
      <c r="J211" s="190"/>
      <c r="K211" s="191"/>
    </row>
    <row r="212" spans="1:11" ht="25.5" customHeight="1">
      <c r="A212" s="172"/>
      <c r="B212" s="173"/>
      <c r="C212" s="174"/>
      <c r="D212" s="87" t="s">
        <v>681</v>
      </c>
      <c r="E212" s="88"/>
      <c r="F212" s="28" t="s">
        <v>445</v>
      </c>
      <c r="G212" s="34">
        <v>10</v>
      </c>
      <c r="H212" s="34">
        <v>10</v>
      </c>
      <c r="I212" s="34">
        <v>0</v>
      </c>
      <c r="J212" s="34">
        <v>0</v>
      </c>
      <c r="K212" s="34">
        <v>0</v>
      </c>
    </row>
    <row r="213" spans="1:11" ht="46.5" customHeight="1">
      <c r="A213" s="172"/>
      <c r="B213" s="173"/>
      <c r="C213" s="174"/>
      <c r="D213" s="87" t="s">
        <v>682</v>
      </c>
      <c r="E213" s="88"/>
      <c r="F213" s="28" t="s">
        <v>446</v>
      </c>
      <c r="G213" s="34">
        <v>46</v>
      </c>
      <c r="H213" s="34">
        <v>16</v>
      </c>
      <c r="I213" s="34">
        <v>30</v>
      </c>
      <c r="J213" s="34">
        <v>0</v>
      </c>
      <c r="K213" s="34">
        <v>31</v>
      </c>
    </row>
    <row r="214" spans="1:12" ht="25.5" customHeight="1">
      <c r="A214" s="172"/>
      <c r="B214" s="173"/>
      <c r="C214" s="174"/>
      <c r="D214" s="87" t="s">
        <v>447</v>
      </c>
      <c r="E214" s="89"/>
      <c r="F214" s="28" t="s">
        <v>449</v>
      </c>
      <c r="G214" s="34">
        <v>42</v>
      </c>
      <c r="H214" s="34">
        <v>42</v>
      </c>
      <c r="I214" s="34">
        <v>0</v>
      </c>
      <c r="J214" s="34">
        <v>0</v>
      </c>
      <c r="K214" s="34">
        <v>1</v>
      </c>
      <c r="L214" s="11" t="s">
        <v>6</v>
      </c>
    </row>
    <row r="215" spans="1:11" ht="24" customHeight="1">
      <c r="A215" s="172"/>
      <c r="B215" s="173"/>
      <c r="C215" s="174"/>
      <c r="D215" s="87" t="s">
        <v>448</v>
      </c>
      <c r="E215" s="89"/>
      <c r="F215" s="28" t="s">
        <v>450</v>
      </c>
      <c r="G215" s="34">
        <v>20</v>
      </c>
      <c r="H215" s="34">
        <v>20</v>
      </c>
      <c r="I215" s="34">
        <v>0</v>
      </c>
      <c r="J215" s="34">
        <v>0</v>
      </c>
      <c r="K215" s="34">
        <v>0</v>
      </c>
    </row>
    <row r="216" spans="1:11" ht="24.75" customHeight="1">
      <c r="A216" s="172"/>
      <c r="B216" s="173"/>
      <c r="C216" s="174"/>
      <c r="D216" s="87" t="s">
        <v>29</v>
      </c>
      <c r="E216" s="89"/>
      <c r="F216" s="28" t="s">
        <v>451</v>
      </c>
      <c r="G216" s="34">
        <v>57</v>
      </c>
      <c r="H216" s="34">
        <v>15</v>
      </c>
      <c r="I216" s="34">
        <v>0</v>
      </c>
      <c r="J216" s="34">
        <v>42</v>
      </c>
      <c r="K216" s="34">
        <v>32</v>
      </c>
    </row>
    <row r="217" spans="1:11" ht="27" customHeight="1">
      <c r="A217" s="172"/>
      <c r="B217" s="173"/>
      <c r="C217" s="174"/>
      <c r="D217" s="87" t="s">
        <v>312</v>
      </c>
      <c r="E217" s="89"/>
      <c r="F217" s="28" t="s">
        <v>452</v>
      </c>
      <c r="G217" s="34">
        <v>40</v>
      </c>
      <c r="H217" s="34">
        <v>40</v>
      </c>
      <c r="I217" s="34">
        <v>0</v>
      </c>
      <c r="J217" s="34">
        <v>0</v>
      </c>
      <c r="K217" s="34">
        <v>0</v>
      </c>
    </row>
    <row r="218" spans="1:11" ht="24.75" customHeight="1">
      <c r="A218" s="172"/>
      <c r="B218" s="173"/>
      <c r="C218" s="174"/>
      <c r="D218" s="87" t="s">
        <v>235</v>
      </c>
      <c r="E218" s="89"/>
      <c r="F218" s="28" t="s">
        <v>453</v>
      </c>
      <c r="G218" s="34">
        <v>115</v>
      </c>
      <c r="H218" s="34">
        <v>74</v>
      </c>
      <c r="I218" s="34">
        <v>0</v>
      </c>
      <c r="J218" s="34">
        <v>41</v>
      </c>
      <c r="K218" s="34">
        <v>31</v>
      </c>
    </row>
    <row r="219" spans="1:11" ht="33" customHeight="1">
      <c r="A219" s="172"/>
      <c r="B219" s="173"/>
      <c r="C219" s="174"/>
      <c r="D219" s="87" t="s">
        <v>454</v>
      </c>
      <c r="E219" s="89"/>
      <c r="F219" s="28" t="s">
        <v>455</v>
      </c>
      <c r="G219" s="34">
        <v>41</v>
      </c>
      <c r="H219" s="34">
        <v>41</v>
      </c>
      <c r="I219" s="34">
        <v>0</v>
      </c>
      <c r="J219" s="34">
        <v>0</v>
      </c>
      <c r="K219" s="34">
        <v>1</v>
      </c>
    </row>
    <row r="220" spans="1:11" ht="32.25" customHeight="1">
      <c r="A220" s="172"/>
      <c r="B220" s="173"/>
      <c r="C220" s="174"/>
      <c r="D220" s="87" t="s">
        <v>236</v>
      </c>
      <c r="E220" s="89"/>
      <c r="F220" s="28" t="s">
        <v>456</v>
      </c>
      <c r="G220" s="34">
        <v>40</v>
      </c>
      <c r="H220" s="34">
        <v>40</v>
      </c>
      <c r="I220" s="34">
        <v>0</v>
      </c>
      <c r="J220" s="34">
        <v>0</v>
      </c>
      <c r="K220" s="34">
        <v>0</v>
      </c>
    </row>
    <row r="221" spans="1:11" ht="18.75" customHeight="1">
      <c r="A221" s="172"/>
      <c r="B221" s="173"/>
      <c r="C221" s="174"/>
      <c r="D221" s="87" t="s">
        <v>234</v>
      </c>
      <c r="E221" s="89"/>
      <c r="F221" s="28" t="s">
        <v>457</v>
      </c>
      <c r="G221" s="34">
        <v>49</v>
      </c>
      <c r="H221" s="34">
        <v>49</v>
      </c>
      <c r="I221" s="34">
        <v>0</v>
      </c>
      <c r="J221" s="34">
        <v>0</v>
      </c>
      <c r="K221" s="34">
        <v>0</v>
      </c>
    </row>
    <row r="222" spans="1:11" ht="16.5" customHeight="1">
      <c r="A222" s="172"/>
      <c r="B222" s="173"/>
      <c r="C222" s="174"/>
      <c r="D222" s="87" t="s">
        <v>233</v>
      </c>
      <c r="E222" s="89"/>
      <c r="F222" s="28" t="s">
        <v>458</v>
      </c>
      <c r="G222" s="34">
        <v>19</v>
      </c>
      <c r="H222" s="34">
        <v>19</v>
      </c>
      <c r="I222" s="34">
        <v>0</v>
      </c>
      <c r="J222" s="34">
        <v>0</v>
      </c>
      <c r="K222" s="34">
        <v>0</v>
      </c>
    </row>
    <row r="223" spans="1:11" ht="20.25" customHeight="1">
      <c r="A223" s="172"/>
      <c r="B223" s="173"/>
      <c r="C223" s="174"/>
      <c r="D223" s="87" t="s">
        <v>459</v>
      </c>
      <c r="E223" s="89"/>
      <c r="F223" s="28" t="s">
        <v>460</v>
      </c>
      <c r="G223" s="34">
        <v>14</v>
      </c>
      <c r="H223" s="34">
        <v>14</v>
      </c>
      <c r="I223" s="34">
        <v>0</v>
      </c>
      <c r="J223" s="34">
        <v>0</v>
      </c>
      <c r="K223" s="34">
        <v>0</v>
      </c>
    </row>
    <row r="224" spans="1:11" ht="23.25" customHeight="1">
      <c r="A224" s="172"/>
      <c r="B224" s="173"/>
      <c r="C224" s="174"/>
      <c r="D224" s="87" t="s">
        <v>461</v>
      </c>
      <c r="E224" s="89"/>
      <c r="F224" s="28" t="s">
        <v>462</v>
      </c>
      <c r="G224" s="34">
        <v>26</v>
      </c>
      <c r="H224" s="34">
        <v>26</v>
      </c>
      <c r="I224" s="34">
        <v>0</v>
      </c>
      <c r="J224" s="34">
        <v>0</v>
      </c>
      <c r="K224" s="34">
        <v>0</v>
      </c>
    </row>
    <row r="225" spans="1:11" ht="31.5" customHeight="1">
      <c r="A225" s="172"/>
      <c r="B225" s="173"/>
      <c r="C225" s="174"/>
      <c r="D225" s="87" t="s">
        <v>392</v>
      </c>
      <c r="E225" s="89"/>
      <c r="F225" s="28" t="s">
        <v>463</v>
      </c>
      <c r="G225" s="34">
        <v>74</v>
      </c>
      <c r="H225" s="34">
        <v>35</v>
      </c>
      <c r="I225" s="34">
        <v>0</v>
      </c>
      <c r="J225" s="34">
        <v>39</v>
      </c>
      <c r="K225" s="34">
        <v>28</v>
      </c>
    </row>
    <row r="226" spans="1:11" ht="18.75" customHeight="1">
      <c r="A226" s="172"/>
      <c r="B226" s="173"/>
      <c r="C226" s="174"/>
      <c r="D226" s="87" t="s">
        <v>464</v>
      </c>
      <c r="E226" s="89"/>
      <c r="F226" s="28" t="s">
        <v>465</v>
      </c>
      <c r="G226" s="34">
        <v>13</v>
      </c>
      <c r="H226" s="34">
        <v>13</v>
      </c>
      <c r="I226" s="34">
        <v>0</v>
      </c>
      <c r="J226" s="34">
        <v>0</v>
      </c>
      <c r="K226" s="34">
        <v>0</v>
      </c>
    </row>
    <row r="227" spans="1:11" ht="17.25" customHeight="1">
      <c r="A227" s="172"/>
      <c r="B227" s="173"/>
      <c r="C227" s="174"/>
      <c r="D227" s="87" t="s">
        <v>466</v>
      </c>
      <c r="E227" s="89"/>
      <c r="F227" s="28" t="s">
        <v>467</v>
      </c>
      <c r="G227" s="34">
        <v>34</v>
      </c>
      <c r="H227" s="34">
        <v>9</v>
      </c>
      <c r="I227" s="34">
        <v>0</v>
      </c>
      <c r="J227" s="34">
        <v>25</v>
      </c>
      <c r="K227" s="34">
        <v>34</v>
      </c>
    </row>
    <row r="228" spans="1:11" ht="18.75" customHeight="1">
      <c r="A228" s="172"/>
      <c r="B228" s="173"/>
      <c r="C228" s="174"/>
      <c r="D228" s="87" t="s">
        <v>238</v>
      </c>
      <c r="E228" s="89"/>
      <c r="F228" s="28" t="s">
        <v>468</v>
      </c>
      <c r="G228" s="34">
        <v>15</v>
      </c>
      <c r="H228" s="34">
        <v>15</v>
      </c>
      <c r="I228" s="34">
        <v>0</v>
      </c>
      <c r="J228" s="34">
        <v>0</v>
      </c>
      <c r="K228" s="34">
        <v>0</v>
      </c>
    </row>
    <row r="229" spans="1:11" ht="19.5" customHeight="1">
      <c r="A229" s="172"/>
      <c r="B229" s="173"/>
      <c r="C229" s="174"/>
      <c r="D229" s="87" t="s">
        <v>469</v>
      </c>
      <c r="E229" s="89"/>
      <c r="F229" s="28" t="s">
        <v>470</v>
      </c>
      <c r="G229" s="34">
        <v>37</v>
      </c>
      <c r="H229" s="34">
        <v>37</v>
      </c>
      <c r="I229" s="34">
        <v>0</v>
      </c>
      <c r="J229" s="34">
        <v>0</v>
      </c>
      <c r="K229" s="34">
        <v>1</v>
      </c>
    </row>
    <row r="230" spans="1:11" ht="23.25" customHeight="1">
      <c r="A230" s="172"/>
      <c r="B230" s="173"/>
      <c r="C230" s="174"/>
      <c r="D230" s="87" t="s">
        <v>58</v>
      </c>
      <c r="E230" s="89"/>
      <c r="F230" s="28" t="s">
        <v>471</v>
      </c>
      <c r="G230" s="34">
        <v>138</v>
      </c>
      <c r="H230" s="34">
        <v>102</v>
      </c>
      <c r="I230" s="34">
        <v>11</v>
      </c>
      <c r="J230" s="34">
        <v>25</v>
      </c>
      <c r="K230" s="34">
        <v>100</v>
      </c>
    </row>
    <row r="231" spans="1:11" ht="20.25" customHeight="1">
      <c r="A231" s="172"/>
      <c r="B231" s="173"/>
      <c r="C231" s="174"/>
      <c r="D231" s="87" t="s">
        <v>20</v>
      </c>
      <c r="E231" s="89"/>
      <c r="F231" s="28" t="s">
        <v>472</v>
      </c>
      <c r="G231" s="34">
        <v>48</v>
      </c>
      <c r="H231" s="34">
        <v>32</v>
      </c>
      <c r="I231" s="34">
        <v>0</v>
      </c>
      <c r="J231" s="34">
        <v>16</v>
      </c>
      <c r="K231" s="34">
        <v>48</v>
      </c>
    </row>
    <row r="232" spans="1:11" ht="19.5" customHeight="1">
      <c r="A232" s="172"/>
      <c r="B232" s="173"/>
      <c r="C232" s="174"/>
      <c r="D232" s="87" t="s">
        <v>217</v>
      </c>
      <c r="E232" s="89"/>
      <c r="F232" s="28" t="s">
        <v>473</v>
      </c>
      <c r="G232" s="34">
        <v>31</v>
      </c>
      <c r="H232" s="34">
        <v>31</v>
      </c>
      <c r="I232" s="34">
        <v>0</v>
      </c>
      <c r="J232" s="34">
        <v>0</v>
      </c>
      <c r="K232" s="34">
        <v>10</v>
      </c>
    </row>
    <row r="233" spans="1:11" ht="34.5" customHeight="1">
      <c r="A233" s="172"/>
      <c r="B233" s="173"/>
      <c r="C233" s="174"/>
      <c r="D233" s="87" t="s">
        <v>474</v>
      </c>
      <c r="E233" s="89"/>
      <c r="F233" s="28" t="s">
        <v>475</v>
      </c>
      <c r="G233" s="34">
        <v>78</v>
      </c>
      <c r="H233" s="34">
        <v>64</v>
      </c>
      <c r="I233" s="34">
        <v>0</v>
      </c>
      <c r="J233" s="34">
        <v>14</v>
      </c>
      <c r="K233" s="34">
        <v>58</v>
      </c>
    </row>
    <row r="234" spans="1:11" ht="20.25" customHeight="1">
      <c r="A234" s="172"/>
      <c r="B234" s="173"/>
      <c r="C234" s="174"/>
      <c r="D234" s="87" t="s">
        <v>476</v>
      </c>
      <c r="E234" s="89"/>
      <c r="F234" s="28" t="s">
        <v>477</v>
      </c>
      <c r="G234" s="34">
        <v>85</v>
      </c>
      <c r="H234" s="34">
        <v>56</v>
      </c>
      <c r="I234" s="34">
        <v>0</v>
      </c>
      <c r="J234" s="34">
        <v>29</v>
      </c>
      <c r="K234" s="34">
        <v>60</v>
      </c>
    </row>
    <row r="235" spans="1:11" ht="24.75" customHeight="1">
      <c r="A235" s="172"/>
      <c r="B235" s="173"/>
      <c r="C235" s="174"/>
      <c r="D235" s="87" t="s">
        <v>10</v>
      </c>
      <c r="E235" s="89"/>
      <c r="F235" s="28" t="s">
        <v>478</v>
      </c>
      <c r="G235" s="34">
        <v>14</v>
      </c>
      <c r="H235" s="34">
        <v>0</v>
      </c>
      <c r="I235" s="34">
        <v>10</v>
      </c>
      <c r="J235" s="34">
        <v>4</v>
      </c>
      <c r="K235" s="34">
        <v>14</v>
      </c>
    </row>
    <row r="236" spans="1:11" ht="19.5" customHeight="1">
      <c r="A236" s="172"/>
      <c r="B236" s="173"/>
      <c r="C236" s="174"/>
      <c r="D236" s="87" t="s">
        <v>479</v>
      </c>
      <c r="E236" s="89"/>
      <c r="F236" s="28" t="s">
        <v>480</v>
      </c>
      <c r="G236" s="34">
        <v>20</v>
      </c>
      <c r="H236" s="34">
        <v>20</v>
      </c>
      <c r="I236" s="34">
        <v>0</v>
      </c>
      <c r="J236" s="34">
        <v>0</v>
      </c>
      <c r="K236" s="34">
        <v>0</v>
      </c>
    </row>
    <row r="237" spans="1:11" ht="19.5" customHeight="1">
      <c r="A237" s="172"/>
      <c r="B237" s="173"/>
      <c r="C237" s="174"/>
      <c r="D237" s="87" t="s">
        <v>683</v>
      </c>
      <c r="E237" s="88"/>
      <c r="F237" s="28" t="s">
        <v>481</v>
      </c>
      <c r="G237" s="34">
        <v>53</v>
      </c>
      <c r="H237" s="34">
        <v>38</v>
      </c>
      <c r="I237" s="34">
        <v>0</v>
      </c>
      <c r="J237" s="34">
        <v>15</v>
      </c>
      <c r="K237" s="34">
        <v>16</v>
      </c>
    </row>
    <row r="238" spans="1:11" ht="45.75" customHeight="1">
      <c r="A238" s="172"/>
      <c r="B238" s="173"/>
      <c r="C238" s="174"/>
      <c r="D238" s="87" t="s">
        <v>684</v>
      </c>
      <c r="E238" s="88"/>
      <c r="F238" s="28" t="s">
        <v>482</v>
      </c>
      <c r="G238" s="34">
        <v>39</v>
      </c>
      <c r="H238" s="34">
        <v>39</v>
      </c>
      <c r="I238" s="34">
        <v>0</v>
      </c>
      <c r="J238" s="34">
        <v>0</v>
      </c>
      <c r="K238" s="34">
        <v>5</v>
      </c>
    </row>
    <row r="239" spans="1:11" ht="15" customHeight="1">
      <c r="A239" s="172"/>
      <c r="B239" s="173"/>
      <c r="C239" s="174"/>
      <c r="D239" s="87" t="s">
        <v>479</v>
      </c>
      <c r="E239" s="88"/>
      <c r="F239" s="28" t="s">
        <v>179</v>
      </c>
      <c r="G239" s="34">
        <v>59</v>
      </c>
      <c r="H239" s="34">
        <v>59</v>
      </c>
      <c r="I239" s="34">
        <v>0</v>
      </c>
      <c r="J239" s="34">
        <v>0</v>
      </c>
      <c r="K239" s="34">
        <v>3</v>
      </c>
    </row>
    <row r="240" spans="1:11" ht="15">
      <c r="A240" s="172"/>
      <c r="B240" s="173"/>
      <c r="C240" s="174"/>
      <c r="D240" s="87" t="s">
        <v>78</v>
      </c>
      <c r="E240" s="88"/>
      <c r="F240" s="28" t="s">
        <v>191</v>
      </c>
      <c r="G240" s="34">
        <v>8</v>
      </c>
      <c r="H240" s="34">
        <v>8</v>
      </c>
      <c r="I240" s="34">
        <v>0</v>
      </c>
      <c r="J240" s="34">
        <v>0</v>
      </c>
      <c r="K240" s="34">
        <v>8</v>
      </c>
    </row>
    <row r="241" spans="1:11" ht="17.25" customHeight="1">
      <c r="A241" s="172"/>
      <c r="B241" s="173"/>
      <c r="C241" s="174"/>
      <c r="D241" s="87" t="s">
        <v>58</v>
      </c>
      <c r="E241" s="88"/>
      <c r="F241" s="28" t="s">
        <v>19</v>
      </c>
      <c r="G241" s="34">
        <v>429</v>
      </c>
      <c r="H241" s="34">
        <v>306</v>
      </c>
      <c r="I241" s="34">
        <v>0</v>
      </c>
      <c r="J241" s="34">
        <v>123</v>
      </c>
      <c r="K241" s="34">
        <v>296</v>
      </c>
    </row>
    <row r="242" spans="1:11" ht="15">
      <c r="A242" s="172"/>
      <c r="B242" s="173"/>
      <c r="C242" s="174"/>
      <c r="D242" s="87" t="s">
        <v>20</v>
      </c>
      <c r="E242" s="88"/>
      <c r="F242" s="28" t="s">
        <v>21</v>
      </c>
      <c r="G242" s="34">
        <v>180</v>
      </c>
      <c r="H242" s="34">
        <v>108</v>
      </c>
      <c r="I242" s="34">
        <v>0</v>
      </c>
      <c r="J242" s="34">
        <v>72</v>
      </c>
      <c r="K242" s="34">
        <v>141</v>
      </c>
    </row>
    <row r="243" spans="1:11" ht="18.75" customHeight="1">
      <c r="A243" s="172"/>
      <c r="B243" s="173"/>
      <c r="C243" s="174"/>
      <c r="D243" s="87" t="s">
        <v>217</v>
      </c>
      <c r="E243" s="89"/>
      <c r="F243" s="28" t="s">
        <v>183</v>
      </c>
      <c r="G243" s="34">
        <v>42</v>
      </c>
      <c r="H243" s="34">
        <v>42</v>
      </c>
      <c r="I243" s="34">
        <v>0</v>
      </c>
      <c r="J243" s="34">
        <v>0</v>
      </c>
      <c r="K243" s="34">
        <v>23</v>
      </c>
    </row>
    <row r="244" spans="1:11" ht="20.25" customHeight="1">
      <c r="A244" s="172"/>
      <c r="B244" s="173"/>
      <c r="C244" s="174"/>
      <c r="D244" s="87" t="s">
        <v>368</v>
      </c>
      <c r="E244" s="89"/>
      <c r="F244" s="28" t="s">
        <v>71</v>
      </c>
      <c r="G244" s="34">
        <v>50</v>
      </c>
      <c r="H244" s="34">
        <v>50</v>
      </c>
      <c r="I244" s="34">
        <v>0</v>
      </c>
      <c r="J244" s="34">
        <v>0</v>
      </c>
      <c r="K244" s="34">
        <v>17</v>
      </c>
    </row>
    <row r="245" spans="1:11" ht="31.5" customHeight="1">
      <c r="A245" s="172"/>
      <c r="B245" s="173"/>
      <c r="C245" s="174"/>
      <c r="D245" s="87" t="s">
        <v>667</v>
      </c>
      <c r="E245" s="88"/>
      <c r="F245" s="28" t="s">
        <v>184</v>
      </c>
      <c r="G245" s="34">
        <v>134</v>
      </c>
      <c r="H245" s="34">
        <v>97</v>
      </c>
      <c r="I245" s="34">
        <v>0</v>
      </c>
      <c r="J245" s="34">
        <v>37</v>
      </c>
      <c r="K245" s="34">
        <v>99</v>
      </c>
    </row>
    <row r="246" spans="1:11" ht="17.25" customHeight="1">
      <c r="A246" s="172"/>
      <c r="B246" s="173"/>
      <c r="C246" s="174"/>
      <c r="D246" s="87" t="s">
        <v>685</v>
      </c>
      <c r="E246" s="88"/>
      <c r="F246" s="28" t="s">
        <v>59</v>
      </c>
      <c r="G246" s="34">
        <v>56</v>
      </c>
      <c r="H246" s="34">
        <v>56</v>
      </c>
      <c r="I246" s="34">
        <v>0</v>
      </c>
      <c r="J246" s="34">
        <v>0</v>
      </c>
      <c r="K246" s="34">
        <v>0</v>
      </c>
    </row>
    <row r="247" spans="1:11" ht="15">
      <c r="A247" s="172"/>
      <c r="B247" s="173"/>
      <c r="C247" s="174"/>
      <c r="D247" s="87" t="s">
        <v>233</v>
      </c>
      <c r="E247" s="88"/>
      <c r="F247" s="28" t="s">
        <v>239</v>
      </c>
      <c r="G247" s="34">
        <v>47</v>
      </c>
      <c r="H247" s="34">
        <v>47</v>
      </c>
      <c r="I247" s="34">
        <v>0</v>
      </c>
      <c r="J247" s="34">
        <v>0</v>
      </c>
      <c r="K247" s="34">
        <v>2</v>
      </c>
    </row>
    <row r="248" spans="1:11" ht="21.75" customHeight="1">
      <c r="A248" s="172"/>
      <c r="B248" s="173"/>
      <c r="C248" s="174"/>
      <c r="D248" s="87" t="s">
        <v>459</v>
      </c>
      <c r="E248" s="88"/>
      <c r="F248" s="28" t="s">
        <v>240</v>
      </c>
      <c r="G248" s="34">
        <v>62</v>
      </c>
      <c r="H248" s="34">
        <v>62</v>
      </c>
      <c r="I248" s="34">
        <v>0</v>
      </c>
      <c r="J248" s="34">
        <v>0</v>
      </c>
      <c r="K248" s="34">
        <v>1</v>
      </c>
    </row>
    <row r="249" spans="1:11" ht="21" customHeight="1">
      <c r="A249" s="172"/>
      <c r="B249" s="173"/>
      <c r="C249" s="174"/>
      <c r="D249" s="87" t="s">
        <v>483</v>
      </c>
      <c r="E249" s="89"/>
      <c r="F249" s="28" t="s">
        <v>241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</row>
    <row r="250" spans="1:11" ht="22.5" customHeight="1">
      <c r="A250" s="172"/>
      <c r="B250" s="173"/>
      <c r="C250" s="174"/>
      <c r="D250" s="87" t="s">
        <v>234</v>
      </c>
      <c r="E250" s="88"/>
      <c r="F250" s="28" t="s">
        <v>241</v>
      </c>
      <c r="G250" s="34">
        <v>196</v>
      </c>
      <c r="H250" s="34">
        <v>196</v>
      </c>
      <c r="I250" s="34">
        <v>0</v>
      </c>
      <c r="J250" s="34">
        <v>0</v>
      </c>
      <c r="K250" s="34">
        <v>8</v>
      </c>
    </row>
    <row r="251" spans="1:11" ht="15">
      <c r="A251" s="172"/>
      <c r="B251" s="173"/>
      <c r="C251" s="174"/>
      <c r="D251" s="87" t="s">
        <v>235</v>
      </c>
      <c r="E251" s="88"/>
      <c r="F251" s="28" t="s">
        <v>242</v>
      </c>
      <c r="G251" s="34">
        <v>242</v>
      </c>
      <c r="H251" s="34">
        <v>172</v>
      </c>
      <c r="I251" s="34">
        <v>0</v>
      </c>
      <c r="J251" s="34">
        <v>70</v>
      </c>
      <c r="K251" s="34">
        <v>51</v>
      </c>
    </row>
    <row r="252" spans="1:11" ht="32.25" customHeight="1">
      <c r="A252" s="172"/>
      <c r="B252" s="173"/>
      <c r="C252" s="174"/>
      <c r="D252" s="87" t="s">
        <v>686</v>
      </c>
      <c r="E252" s="88"/>
      <c r="F252" s="28" t="s">
        <v>243</v>
      </c>
      <c r="G252" s="34">
        <v>147</v>
      </c>
      <c r="H252" s="34">
        <v>147</v>
      </c>
      <c r="I252" s="34">
        <v>0</v>
      </c>
      <c r="J252" s="34">
        <v>0</v>
      </c>
      <c r="K252" s="34">
        <v>2</v>
      </c>
    </row>
    <row r="253" spans="1:11" ht="34.5" customHeight="1">
      <c r="A253" s="172"/>
      <c r="B253" s="173"/>
      <c r="C253" s="174"/>
      <c r="D253" s="87" t="s">
        <v>236</v>
      </c>
      <c r="E253" s="88"/>
      <c r="F253" s="28" t="s">
        <v>244</v>
      </c>
      <c r="G253" s="34">
        <v>100</v>
      </c>
      <c r="H253" s="34">
        <v>100</v>
      </c>
      <c r="I253" s="34">
        <v>0</v>
      </c>
      <c r="J253" s="34">
        <v>0</v>
      </c>
      <c r="K253" s="34">
        <v>4</v>
      </c>
    </row>
    <row r="254" spans="1:11" ht="18" customHeight="1">
      <c r="A254" s="172"/>
      <c r="B254" s="173"/>
      <c r="C254" s="174"/>
      <c r="D254" s="87" t="s">
        <v>469</v>
      </c>
      <c r="E254" s="88"/>
      <c r="F254" s="28" t="s">
        <v>245</v>
      </c>
      <c r="G254" s="34">
        <v>114</v>
      </c>
      <c r="H254" s="34">
        <v>114</v>
      </c>
      <c r="I254" s="34">
        <v>0</v>
      </c>
      <c r="J254" s="34">
        <v>0</v>
      </c>
      <c r="K254" s="34">
        <v>18</v>
      </c>
    </row>
    <row r="255" spans="1:11" ht="31.5" customHeight="1">
      <c r="A255" s="172"/>
      <c r="B255" s="173"/>
      <c r="C255" s="174"/>
      <c r="D255" s="87" t="s">
        <v>392</v>
      </c>
      <c r="E255" s="88"/>
      <c r="F255" s="28" t="s">
        <v>246</v>
      </c>
      <c r="G255" s="34">
        <v>229</v>
      </c>
      <c r="H255" s="34">
        <v>72</v>
      </c>
      <c r="I255" s="34">
        <v>0</v>
      </c>
      <c r="J255" s="34">
        <v>157</v>
      </c>
      <c r="K255" s="34">
        <v>129</v>
      </c>
    </row>
    <row r="256" spans="1:11" ht="21" customHeight="1">
      <c r="A256" s="172"/>
      <c r="B256" s="173"/>
      <c r="C256" s="174"/>
      <c r="D256" s="87" t="s">
        <v>237</v>
      </c>
      <c r="E256" s="88"/>
      <c r="F256" s="28" t="s">
        <v>247</v>
      </c>
      <c r="G256" s="34">
        <v>9</v>
      </c>
      <c r="H256" s="34">
        <v>9</v>
      </c>
      <c r="I256" s="34">
        <v>0</v>
      </c>
      <c r="J256" s="34">
        <v>0</v>
      </c>
      <c r="K256" s="34">
        <v>0</v>
      </c>
    </row>
    <row r="257" spans="1:11" ht="19.5" customHeight="1">
      <c r="A257" s="172"/>
      <c r="B257" s="173"/>
      <c r="C257" s="174"/>
      <c r="D257" s="87" t="s">
        <v>238</v>
      </c>
      <c r="E257" s="88"/>
      <c r="F257" s="28" t="s">
        <v>248</v>
      </c>
      <c r="G257" s="34">
        <v>78</v>
      </c>
      <c r="H257" s="34">
        <v>67</v>
      </c>
      <c r="I257" s="34">
        <v>0</v>
      </c>
      <c r="J257" s="34">
        <v>11</v>
      </c>
      <c r="K257" s="34">
        <v>17</v>
      </c>
    </row>
    <row r="258" spans="1:11" ht="20.25" customHeight="1">
      <c r="A258" s="172"/>
      <c r="B258" s="173"/>
      <c r="C258" s="174"/>
      <c r="D258" s="87" t="s">
        <v>447</v>
      </c>
      <c r="E258" s="88"/>
      <c r="F258" s="28" t="s">
        <v>221</v>
      </c>
      <c r="G258" s="34">
        <v>119</v>
      </c>
      <c r="H258" s="34">
        <v>119</v>
      </c>
      <c r="I258" s="34">
        <v>0</v>
      </c>
      <c r="J258" s="34">
        <v>0</v>
      </c>
      <c r="K258" s="34">
        <v>2</v>
      </c>
    </row>
    <row r="259" spans="1:11" ht="21" customHeight="1">
      <c r="A259" s="172"/>
      <c r="B259" s="173"/>
      <c r="C259" s="174"/>
      <c r="D259" s="87" t="s">
        <v>448</v>
      </c>
      <c r="E259" s="88"/>
      <c r="F259" s="28" t="s">
        <v>249</v>
      </c>
      <c r="G259" s="34">
        <v>382</v>
      </c>
      <c r="H259" s="34">
        <v>103</v>
      </c>
      <c r="I259" s="34">
        <v>0</v>
      </c>
      <c r="J259" s="34">
        <v>279</v>
      </c>
      <c r="K259" s="34">
        <v>271</v>
      </c>
    </row>
    <row r="260" spans="1:11" ht="19.5" customHeight="1">
      <c r="A260" s="172"/>
      <c r="B260" s="173"/>
      <c r="C260" s="174"/>
      <c r="D260" s="87" t="s">
        <v>29</v>
      </c>
      <c r="E260" s="88"/>
      <c r="F260" s="28" t="s">
        <v>30</v>
      </c>
      <c r="G260" s="34">
        <v>104</v>
      </c>
      <c r="H260" s="34">
        <v>41</v>
      </c>
      <c r="I260" s="34">
        <v>0</v>
      </c>
      <c r="J260" s="34">
        <v>63</v>
      </c>
      <c r="K260" s="34">
        <v>54</v>
      </c>
    </row>
    <row r="261" spans="1:11" ht="21.75" customHeight="1">
      <c r="A261" s="172"/>
      <c r="B261" s="173"/>
      <c r="C261" s="174"/>
      <c r="D261" s="87" t="s">
        <v>312</v>
      </c>
      <c r="E261" s="88"/>
      <c r="F261" s="28" t="s">
        <v>250</v>
      </c>
      <c r="G261" s="34">
        <v>102</v>
      </c>
      <c r="H261" s="34">
        <v>102</v>
      </c>
      <c r="I261" s="34">
        <v>0</v>
      </c>
      <c r="J261" s="34">
        <v>0</v>
      </c>
      <c r="K261" s="34">
        <v>6</v>
      </c>
    </row>
    <row r="262" spans="1:11" ht="18" customHeight="1">
      <c r="A262" s="172"/>
      <c r="B262" s="173"/>
      <c r="C262" s="174"/>
      <c r="D262" s="87" t="s">
        <v>348</v>
      </c>
      <c r="E262" s="88"/>
      <c r="F262" s="28" t="s">
        <v>60</v>
      </c>
      <c r="G262" s="34">
        <v>76</v>
      </c>
      <c r="H262" s="34">
        <v>68</v>
      </c>
      <c r="I262" s="34">
        <v>8</v>
      </c>
      <c r="J262" s="34">
        <v>0</v>
      </c>
      <c r="K262" s="34">
        <v>11</v>
      </c>
    </row>
    <row r="263" spans="1:11" ht="45.75" customHeight="1">
      <c r="A263" s="172"/>
      <c r="B263" s="173"/>
      <c r="C263" s="174"/>
      <c r="D263" s="87" t="s">
        <v>687</v>
      </c>
      <c r="E263" s="89"/>
      <c r="F263" s="28" t="s">
        <v>484</v>
      </c>
      <c r="G263" s="34">
        <v>15</v>
      </c>
      <c r="H263" s="34">
        <v>15</v>
      </c>
      <c r="I263" s="34">
        <v>0</v>
      </c>
      <c r="J263" s="34">
        <v>0</v>
      </c>
      <c r="K263" s="34">
        <v>0</v>
      </c>
    </row>
    <row r="264" spans="1:11" ht="20.25" customHeight="1">
      <c r="A264" s="172"/>
      <c r="B264" s="173"/>
      <c r="C264" s="174"/>
      <c r="D264" s="87" t="s">
        <v>254</v>
      </c>
      <c r="E264" s="89"/>
      <c r="F264" s="28" t="s">
        <v>485</v>
      </c>
      <c r="G264" s="34">
        <v>17</v>
      </c>
      <c r="H264" s="34">
        <v>17</v>
      </c>
      <c r="I264" s="34">
        <v>0</v>
      </c>
      <c r="J264" s="34">
        <v>0</v>
      </c>
      <c r="K264" s="34">
        <v>2</v>
      </c>
    </row>
    <row r="265" spans="1:11" ht="33.75" customHeight="1">
      <c r="A265" s="172"/>
      <c r="B265" s="173"/>
      <c r="C265" s="174"/>
      <c r="D265" s="87" t="s">
        <v>486</v>
      </c>
      <c r="E265" s="89"/>
      <c r="F265" s="28" t="s">
        <v>487</v>
      </c>
      <c r="G265" s="34">
        <v>14</v>
      </c>
      <c r="H265" s="34">
        <v>14</v>
      </c>
      <c r="I265" s="34">
        <v>0</v>
      </c>
      <c r="J265" s="34">
        <v>0</v>
      </c>
      <c r="K265" s="34">
        <v>0</v>
      </c>
    </row>
    <row r="266" spans="1:11" ht="19.5" customHeight="1">
      <c r="A266" s="172"/>
      <c r="B266" s="173"/>
      <c r="C266" s="174"/>
      <c r="D266" s="87" t="s">
        <v>369</v>
      </c>
      <c r="E266" s="89"/>
      <c r="F266" s="28" t="s">
        <v>488</v>
      </c>
      <c r="G266" s="34">
        <v>77</v>
      </c>
      <c r="H266" s="34">
        <v>77</v>
      </c>
      <c r="I266" s="34">
        <v>0</v>
      </c>
      <c r="J266" s="34">
        <v>0</v>
      </c>
      <c r="K266" s="34">
        <v>0</v>
      </c>
    </row>
    <row r="267" spans="1:11" ht="17.25" customHeight="1">
      <c r="A267" s="172"/>
      <c r="B267" s="173"/>
      <c r="C267" s="174"/>
      <c r="D267" s="87" t="s">
        <v>347</v>
      </c>
      <c r="E267" s="89"/>
      <c r="F267" s="28" t="s">
        <v>489</v>
      </c>
      <c r="G267" s="34">
        <v>116</v>
      </c>
      <c r="H267" s="34">
        <v>116</v>
      </c>
      <c r="I267" s="34">
        <v>0</v>
      </c>
      <c r="J267" s="34">
        <v>0</v>
      </c>
      <c r="K267" s="34">
        <v>86</v>
      </c>
    </row>
    <row r="268" spans="1:11" ht="22.5" customHeight="1">
      <c r="A268" s="172"/>
      <c r="B268" s="173"/>
      <c r="C268" s="174"/>
      <c r="D268" s="87" t="s">
        <v>251</v>
      </c>
      <c r="E268" s="89"/>
      <c r="F268" s="28" t="s">
        <v>490</v>
      </c>
      <c r="G268" s="34">
        <v>7</v>
      </c>
      <c r="H268" s="34">
        <v>1</v>
      </c>
      <c r="I268" s="34">
        <v>6</v>
      </c>
      <c r="J268" s="34">
        <v>0</v>
      </c>
      <c r="K268" s="34">
        <v>7</v>
      </c>
    </row>
    <row r="269" spans="1:11" ht="46.5" customHeight="1">
      <c r="A269" s="172"/>
      <c r="B269" s="173"/>
      <c r="C269" s="174"/>
      <c r="D269" s="87" t="s">
        <v>682</v>
      </c>
      <c r="E269" s="88"/>
      <c r="F269" s="28" t="s">
        <v>484</v>
      </c>
      <c r="G269" s="34">
        <v>20</v>
      </c>
      <c r="H269" s="34">
        <v>20</v>
      </c>
      <c r="I269" s="34">
        <v>0</v>
      </c>
      <c r="J269" s="34">
        <v>0</v>
      </c>
      <c r="K269" s="34">
        <v>0</v>
      </c>
    </row>
    <row r="270" spans="1:11" ht="16.5" customHeight="1">
      <c r="A270" s="172"/>
      <c r="B270" s="173"/>
      <c r="C270" s="174"/>
      <c r="D270" s="87" t="s">
        <v>93</v>
      </c>
      <c r="E270" s="88"/>
      <c r="F270" s="28" t="s">
        <v>124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</row>
    <row r="271" spans="1:11" ht="16.5" customHeight="1">
      <c r="A271" s="172"/>
      <c r="B271" s="173"/>
      <c r="C271" s="174"/>
      <c r="D271" s="87" t="s">
        <v>479</v>
      </c>
      <c r="E271" s="88"/>
      <c r="F271" s="28" t="s">
        <v>35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</row>
    <row r="272" spans="1:11" ht="15">
      <c r="A272" s="172"/>
      <c r="B272" s="173"/>
      <c r="C272" s="174"/>
      <c r="D272" s="87" t="s">
        <v>78</v>
      </c>
      <c r="E272" s="88"/>
      <c r="F272" s="28" t="s">
        <v>196</v>
      </c>
      <c r="G272" s="34">
        <v>18</v>
      </c>
      <c r="H272" s="34">
        <v>18</v>
      </c>
      <c r="I272" s="34">
        <v>0</v>
      </c>
      <c r="J272" s="34">
        <v>0</v>
      </c>
      <c r="K272" s="34">
        <v>15</v>
      </c>
    </row>
    <row r="273" spans="1:11" ht="15">
      <c r="A273" s="172"/>
      <c r="B273" s="173"/>
      <c r="C273" s="174"/>
      <c r="D273" s="87" t="s">
        <v>251</v>
      </c>
      <c r="E273" s="88"/>
      <c r="F273" s="28" t="s">
        <v>259</v>
      </c>
      <c r="G273" s="34">
        <v>78</v>
      </c>
      <c r="H273" s="34">
        <v>47</v>
      </c>
      <c r="I273" s="34">
        <v>31</v>
      </c>
      <c r="J273" s="34">
        <v>0</v>
      </c>
      <c r="K273" s="34">
        <v>75</v>
      </c>
    </row>
    <row r="274" spans="1:11" ht="19.5" customHeight="1">
      <c r="A274" s="172"/>
      <c r="B274" s="173"/>
      <c r="C274" s="174"/>
      <c r="D274" s="87" t="s">
        <v>347</v>
      </c>
      <c r="E274" s="89"/>
      <c r="F274" s="28" t="s">
        <v>208</v>
      </c>
      <c r="G274" s="34">
        <v>85</v>
      </c>
      <c r="H274" s="34">
        <v>85</v>
      </c>
      <c r="I274" s="34">
        <v>0</v>
      </c>
      <c r="J274" s="34">
        <v>0</v>
      </c>
      <c r="K274" s="34">
        <v>71</v>
      </c>
    </row>
    <row r="275" spans="1:11" ht="15">
      <c r="A275" s="172"/>
      <c r="B275" s="173"/>
      <c r="C275" s="174"/>
      <c r="D275" s="87" t="s">
        <v>104</v>
      </c>
      <c r="E275" s="88"/>
      <c r="F275" s="28" t="s">
        <v>156</v>
      </c>
      <c r="G275" s="34">
        <v>38</v>
      </c>
      <c r="H275" s="34">
        <v>38</v>
      </c>
      <c r="I275" s="34">
        <v>0</v>
      </c>
      <c r="J275" s="34">
        <v>0</v>
      </c>
      <c r="K275" s="34">
        <v>36</v>
      </c>
    </row>
    <row r="276" spans="1:11" ht="19.5" customHeight="1">
      <c r="A276" s="172"/>
      <c r="B276" s="173"/>
      <c r="C276" s="174"/>
      <c r="D276" s="87" t="s">
        <v>668</v>
      </c>
      <c r="E276" s="88"/>
      <c r="F276" s="28" t="s">
        <v>36</v>
      </c>
      <c r="G276" s="34">
        <v>27</v>
      </c>
      <c r="H276" s="34">
        <v>27</v>
      </c>
      <c r="I276" s="34">
        <v>0</v>
      </c>
      <c r="J276" s="34">
        <v>0</v>
      </c>
      <c r="K276" s="34">
        <v>26</v>
      </c>
    </row>
    <row r="277" spans="1:11" ht="15">
      <c r="A277" s="172"/>
      <c r="B277" s="173"/>
      <c r="C277" s="174"/>
      <c r="D277" s="87" t="s">
        <v>252</v>
      </c>
      <c r="E277" s="88"/>
      <c r="F277" s="28" t="s">
        <v>260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</row>
    <row r="278" spans="1:11" ht="23.25" customHeight="1">
      <c r="A278" s="172"/>
      <c r="B278" s="173"/>
      <c r="C278" s="174"/>
      <c r="D278" s="87" t="s">
        <v>688</v>
      </c>
      <c r="E278" s="88"/>
      <c r="F278" s="28" t="s">
        <v>261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</row>
    <row r="279" spans="1:11" ht="22.5" customHeight="1">
      <c r="A279" s="172"/>
      <c r="B279" s="173"/>
      <c r="C279" s="174"/>
      <c r="D279" s="87" t="s">
        <v>253</v>
      </c>
      <c r="E279" s="88"/>
      <c r="F279" s="28" t="s">
        <v>210</v>
      </c>
      <c r="G279" s="34">
        <v>6</v>
      </c>
      <c r="H279" s="34">
        <v>6</v>
      </c>
      <c r="I279" s="34">
        <v>0</v>
      </c>
      <c r="J279" s="34">
        <v>0</v>
      </c>
      <c r="K279" s="34">
        <v>6</v>
      </c>
    </row>
    <row r="280" spans="1:11" ht="19.5" customHeight="1">
      <c r="A280" s="172"/>
      <c r="B280" s="173"/>
      <c r="C280" s="174"/>
      <c r="D280" s="87" t="s">
        <v>313</v>
      </c>
      <c r="E280" s="88"/>
      <c r="F280" s="28" t="s">
        <v>39</v>
      </c>
      <c r="G280" s="34">
        <v>56</v>
      </c>
      <c r="H280" s="34">
        <v>25</v>
      </c>
      <c r="I280" s="34">
        <v>10</v>
      </c>
      <c r="J280" s="34">
        <v>21</v>
      </c>
      <c r="K280" s="34">
        <v>55</v>
      </c>
    </row>
    <row r="281" spans="1:11" ht="30" customHeight="1">
      <c r="A281" s="172"/>
      <c r="B281" s="173"/>
      <c r="C281" s="174"/>
      <c r="D281" s="87" t="s">
        <v>667</v>
      </c>
      <c r="E281" s="88"/>
      <c r="F281" s="28" t="s">
        <v>158</v>
      </c>
      <c r="G281" s="34">
        <v>22</v>
      </c>
      <c r="H281" s="34">
        <v>22</v>
      </c>
      <c r="I281" s="34">
        <v>0</v>
      </c>
      <c r="J281" s="34">
        <v>0</v>
      </c>
      <c r="K281" s="34">
        <v>22</v>
      </c>
    </row>
    <row r="282" spans="1:11" ht="18" customHeight="1">
      <c r="A282" s="172"/>
      <c r="B282" s="173"/>
      <c r="C282" s="174"/>
      <c r="D282" s="87" t="s">
        <v>217</v>
      </c>
      <c r="E282" s="88"/>
      <c r="F282" s="28" t="s">
        <v>159</v>
      </c>
      <c r="G282" s="34">
        <v>10</v>
      </c>
      <c r="H282" s="34">
        <v>10</v>
      </c>
      <c r="I282" s="34">
        <v>0</v>
      </c>
      <c r="J282" s="34">
        <v>0</v>
      </c>
      <c r="K282" s="34">
        <v>0</v>
      </c>
    </row>
    <row r="283" spans="1:11" ht="20.25" customHeight="1">
      <c r="A283" s="172"/>
      <c r="B283" s="173"/>
      <c r="C283" s="174"/>
      <c r="D283" s="87" t="s">
        <v>689</v>
      </c>
      <c r="E283" s="88"/>
      <c r="F283" s="28" t="s">
        <v>40</v>
      </c>
      <c r="G283" s="34">
        <v>12</v>
      </c>
      <c r="H283" s="34">
        <v>12</v>
      </c>
      <c r="I283" s="34">
        <v>0</v>
      </c>
      <c r="J283" s="34">
        <v>0</v>
      </c>
      <c r="K283" s="34">
        <v>12</v>
      </c>
    </row>
    <row r="284" spans="1:11" ht="18" customHeight="1">
      <c r="A284" s="172"/>
      <c r="B284" s="173"/>
      <c r="C284" s="174"/>
      <c r="D284" s="87" t="s">
        <v>254</v>
      </c>
      <c r="E284" s="88"/>
      <c r="F284" s="28" t="s">
        <v>262</v>
      </c>
      <c r="G284" s="34">
        <v>102</v>
      </c>
      <c r="H284" s="34">
        <v>102</v>
      </c>
      <c r="I284" s="34">
        <v>0</v>
      </c>
      <c r="J284" s="34">
        <v>0</v>
      </c>
      <c r="K284" s="34">
        <v>4</v>
      </c>
    </row>
    <row r="285" spans="1:11" ht="33" customHeight="1">
      <c r="A285" s="172"/>
      <c r="B285" s="173"/>
      <c r="C285" s="174"/>
      <c r="D285" s="87" t="s">
        <v>690</v>
      </c>
      <c r="E285" s="89"/>
      <c r="F285" s="28" t="s">
        <v>391</v>
      </c>
      <c r="G285" s="34">
        <v>18</v>
      </c>
      <c r="H285" s="34">
        <v>18</v>
      </c>
      <c r="I285" s="34">
        <v>0</v>
      </c>
      <c r="J285" s="34">
        <v>0</v>
      </c>
      <c r="K285" s="34">
        <v>0</v>
      </c>
    </row>
    <row r="286" spans="1:11" ht="36" customHeight="1">
      <c r="A286" s="172"/>
      <c r="B286" s="173"/>
      <c r="C286" s="174"/>
      <c r="D286" s="87" t="s">
        <v>691</v>
      </c>
      <c r="E286" s="88"/>
      <c r="F286" s="28" t="s">
        <v>266</v>
      </c>
      <c r="G286" s="34">
        <v>7</v>
      </c>
      <c r="H286" s="34">
        <v>7</v>
      </c>
      <c r="I286" s="34">
        <v>0</v>
      </c>
      <c r="J286" s="34">
        <v>0</v>
      </c>
      <c r="K286" s="34">
        <v>0</v>
      </c>
    </row>
    <row r="287" spans="1:11" ht="33" customHeight="1">
      <c r="A287" s="172"/>
      <c r="B287" s="173"/>
      <c r="C287" s="174"/>
      <c r="D287" s="87" t="s">
        <v>692</v>
      </c>
      <c r="E287" s="88"/>
      <c r="F287" s="28" t="s">
        <v>267</v>
      </c>
      <c r="G287" s="34">
        <v>13</v>
      </c>
      <c r="H287" s="34">
        <v>13</v>
      </c>
      <c r="I287" s="34">
        <v>0</v>
      </c>
      <c r="J287" s="34">
        <v>0</v>
      </c>
      <c r="K287" s="34">
        <v>0</v>
      </c>
    </row>
    <row r="288" spans="1:11" ht="33.75" customHeight="1">
      <c r="A288" s="172"/>
      <c r="B288" s="173"/>
      <c r="C288" s="174"/>
      <c r="D288" s="87" t="s">
        <v>693</v>
      </c>
      <c r="E288" s="88"/>
      <c r="F288" s="28" t="s">
        <v>263</v>
      </c>
      <c r="G288" s="34">
        <v>17</v>
      </c>
      <c r="H288" s="34">
        <v>17</v>
      </c>
      <c r="I288" s="34">
        <v>0</v>
      </c>
      <c r="J288" s="34">
        <v>0</v>
      </c>
      <c r="K288" s="34">
        <v>0</v>
      </c>
    </row>
    <row r="289" spans="1:11" ht="33.75" customHeight="1">
      <c r="A289" s="172"/>
      <c r="B289" s="173"/>
      <c r="C289" s="174"/>
      <c r="D289" s="87" t="s">
        <v>365</v>
      </c>
      <c r="E289" s="88"/>
      <c r="F289" s="28" t="s">
        <v>264</v>
      </c>
      <c r="G289" s="34">
        <v>16</v>
      </c>
      <c r="H289" s="34">
        <v>16</v>
      </c>
      <c r="I289" s="34">
        <v>0</v>
      </c>
      <c r="J289" s="34">
        <v>0</v>
      </c>
      <c r="K289" s="34">
        <v>0</v>
      </c>
    </row>
    <row r="290" spans="1:11" ht="18.75" customHeight="1">
      <c r="A290" s="172"/>
      <c r="B290" s="173"/>
      <c r="C290" s="174"/>
      <c r="D290" s="87" t="s">
        <v>255</v>
      </c>
      <c r="E290" s="88"/>
      <c r="F290" s="28" t="s">
        <v>265</v>
      </c>
      <c r="G290" s="34">
        <v>38</v>
      </c>
      <c r="H290" s="34">
        <v>38</v>
      </c>
      <c r="I290" s="34">
        <v>0</v>
      </c>
      <c r="J290" s="34">
        <v>0</v>
      </c>
      <c r="K290" s="34">
        <v>0</v>
      </c>
    </row>
    <row r="291" spans="1:11" ht="15.75" customHeight="1">
      <c r="A291" s="172"/>
      <c r="B291" s="173"/>
      <c r="C291" s="174"/>
      <c r="D291" s="87" t="s">
        <v>694</v>
      </c>
      <c r="E291" s="88"/>
      <c r="F291" s="28" t="s">
        <v>268</v>
      </c>
      <c r="G291" s="34">
        <v>11</v>
      </c>
      <c r="H291" s="34">
        <v>11</v>
      </c>
      <c r="I291" s="34">
        <v>0</v>
      </c>
      <c r="J291" s="34">
        <v>0</v>
      </c>
      <c r="K291" s="34">
        <v>0</v>
      </c>
    </row>
    <row r="292" spans="1:11" ht="33" customHeight="1">
      <c r="A292" s="172"/>
      <c r="B292" s="173"/>
      <c r="C292" s="174"/>
      <c r="D292" s="87" t="s">
        <v>695</v>
      </c>
      <c r="E292" s="88"/>
      <c r="F292" s="28" t="s">
        <v>269</v>
      </c>
      <c r="G292" s="34">
        <v>16</v>
      </c>
      <c r="H292" s="34">
        <v>16</v>
      </c>
      <c r="I292" s="34">
        <v>0</v>
      </c>
      <c r="J292" s="34">
        <v>0</v>
      </c>
      <c r="K292" s="34">
        <v>1</v>
      </c>
    </row>
    <row r="293" spans="1:11" ht="18" customHeight="1">
      <c r="A293" s="172"/>
      <c r="B293" s="173"/>
      <c r="C293" s="174"/>
      <c r="D293" s="87" t="s">
        <v>696</v>
      </c>
      <c r="E293" s="88"/>
      <c r="F293" s="28" t="s">
        <v>270</v>
      </c>
      <c r="G293" s="34">
        <v>31</v>
      </c>
      <c r="H293" s="34">
        <v>31</v>
      </c>
      <c r="I293" s="34">
        <v>0</v>
      </c>
      <c r="J293" s="34">
        <v>0</v>
      </c>
      <c r="K293" s="34">
        <v>2</v>
      </c>
    </row>
    <row r="294" spans="1:11" ht="18" customHeight="1">
      <c r="A294" s="172"/>
      <c r="B294" s="173"/>
      <c r="C294" s="174"/>
      <c r="D294" s="87" t="s">
        <v>366</v>
      </c>
      <c r="E294" s="88"/>
      <c r="F294" s="28" t="s">
        <v>271</v>
      </c>
      <c r="G294" s="34">
        <v>26</v>
      </c>
      <c r="H294" s="34">
        <v>26</v>
      </c>
      <c r="I294" s="34">
        <v>0</v>
      </c>
      <c r="J294" s="34">
        <v>0</v>
      </c>
      <c r="K294" s="34">
        <v>0</v>
      </c>
    </row>
    <row r="295" spans="1:11" ht="34.5" customHeight="1">
      <c r="A295" s="172"/>
      <c r="B295" s="173"/>
      <c r="C295" s="174"/>
      <c r="D295" s="87" t="s">
        <v>256</v>
      </c>
      <c r="E295" s="88"/>
      <c r="F295" s="28" t="s">
        <v>272</v>
      </c>
      <c r="G295" s="34">
        <v>24</v>
      </c>
      <c r="H295" s="34">
        <v>24</v>
      </c>
      <c r="I295" s="34">
        <v>0</v>
      </c>
      <c r="J295" s="34">
        <v>0</v>
      </c>
      <c r="K295" s="34">
        <v>2</v>
      </c>
    </row>
    <row r="296" spans="1:11" ht="33" customHeight="1">
      <c r="A296" s="172"/>
      <c r="B296" s="173"/>
      <c r="C296" s="174"/>
      <c r="D296" s="87" t="s">
        <v>697</v>
      </c>
      <c r="E296" s="88"/>
      <c r="F296" s="28" t="s">
        <v>273</v>
      </c>
      <c r="G296" s="34">
        <v>30</v>
      </c>
      <c r="H296" s="34">
        <v>30</v>
      </c>
      <c r="I296" s="34">
        <v>0</v>
      </c>
      <c r="J296" s="34">
        <v>0</v>
      </c>
      <c r="K296" s="34">
        <v>2</v>
      </c>
    </row>
    <row r="297" spans="1:11" ht="15">
      <c r="A297" s="172"/>
      <c r="B297" s="173"/>
      <c r="C297" s="174"/>
      <c r="D297" s="87" t="s">
        <v>235</v>
      </c>
      <c r="E297" s="88"/>
      <c r="F297" s="28" t="s">
        <v>257</v>
      </c>
      <c r="G297" s="34">
        <v>78</v>
      </c>
      <c r="H297" s="34">
        <v>45</v>
      </c>
      <c r="I297" s="34">
        <v>0</v>
      </c>
      <c r="J297" s="34">
        <v>33</v>
      </c>
      <c r="K297" s="34">
        <v>35</v>
      </c>
    </row>
    <row r="298" spans="1:11" ht="19.5" customHeight="1">
      <c r="A298" s="172"/>
      <c r="B298" s="173"/>
      <c r="C298" s="174"/>
      <c r="D298" s="87" t="s">
        <v>314</v>
      </c>
      <c r="E298" s="88"/>
      <c r="F298" s="28" t="s">
        <v>274</v>
      </c>
      <c r="G298" s="34">
        <v>17</v>
      </c>
      <c r="H298" s="34">
        <v>17</v>
      </c>
      <c r="I298" s="34">
        <v>0</v>
      </c>
      <c r="J298" s="34">
        <v>0</v>
      </c>
      <c r="K298" s="34">
        <v>0</v>
      </c>
    </row>
    <row r="299" spans="1:11" ht="21" customHeight="1">
      <c r="A299" s="172"/>
      <c r="B299" s="173"/>
      <c r="C299" s="174"/>
      <c r="D299" s="87" t="s">
        <v>698</v>
      </c>
      <c r="E299" s="88"/>
      <c r="F299" s="28" t="s">
        <v>275</v>
      </c>
      <c r="G299" s="34">
        <v>16</v>
      </c>
      <c r="H299" s="34">
        <v>16</v>
      </c>
      <c r="I299" s="34">
        <v>0</v>
      </c>
      <c r="J299" s="34">
        <v>0</v>
      </c>
      <c r="K299" s="34">
        <v>0</v>
      </c>
    </row>
    <row r="300" spans="1:11" ht="22.5" customHeight="1">
      <c r="A300" s="172"/>
      <c r="B300" s="173"/>
      <c r="C300" s="174"/>
      <c r="D300" s="87" t="s">
        <v>367</v>
      </c>
      <c r="E300" s="88"/>
      <c r="F300" s="28" t="s">
        <v>276</v>
      </c>
      <c r="G300" s="34">
        <v>14</v>
      </c>
      <c r="H300" s="34">
        <v>14</v>
      </c>
      <c r="I300" s="34">
        <v>0</v>
      </c>
      <c r="J300" s="34">
        <v>0</v>
      </c>
      <c r="K300" s="34">
        <v>0</v>
      </c>
    </row>
    <row r="301" spans="1:11" ht="20.25" customHeight="1">
      <c r="A301" s="172"/>
      <c r="B301" s="173"/>
      <c r="C301" s="174"/>
      <c r="D301" s="87" t="s">
        <v>258</v>
      </c>
      <c r="E301" s="88"/>
      <c r="F301" s="28" t="s">
        <v>277</v>
      </c>
      <c r="G301" s="34">
        <v>10</v>
      </c>
      <c r="H301" s="34">
        <v>10</v>
      </c>
      <c r="I301" s="34">
        <v>0</v>
      </c>
      <c r="J301" s="34">
        <v>0</v>
      </c>
      <c r="K301" s="34">
        <v>0</v>
      </c>
    </row>
    <row r="302" spans="1:11" ht="36" customHeight="1">
      <c r="A302" s="172"/>
      <c r="B302" s="173"/>
      <c r="C302" s="174"/>
      <c r="D302" s="87" t="s">
        <v>699</v>
      </c>
      <c r="E302" s="88"/>
      <c r="F302" s="28" t="s">
        <v>278</v>
      </c>
      <c r="G302" s="34">
        <v>47</v>
      </c>
      <c r="H302" s="34">
        <v>47</v>
      </c>
      <c r="I302" s="34">
        <v>0</v>
      </c>
      <c r="J302" s="34">
        <v>0</v>
      </c>
      <c r="K302" s="34">
        <v>1</v>
      </c>
    </row>
    <row r="303" spans="1:11" ht="22.5" customHeight="1">
      <c r="A303" s="172"/>
      <c r="B303" s="173"/>
      <c r="C303" s="174"/>
      <c r="D303" s="87" t="s">
        <v>369</v>
      </c>
      <c r="E303" s="89"/>
      <c r="F303" s="28" t="s">
        <v>370</v>
      </c>
      <c r="G303" s="34">
        <v>65</v>
      </c>
      <c r="H303" s="34">
        <v>65</v>
      </c>
      <c r="I303" s="34">
        <v>0</v>
      </c>
      <c r="J303" s="34">
        <v>0</v>
      </c>
      <c r="K303" s="34">
        <v>2</v>
      </c>
    </row>
    <row r="304" spans="1:11" ht="32.25" customHeight="1">
      <c r="A304" s="172"/>
      <c r="B304" s="173"/>
      <c r="C304" s="174"/>
      <c r="D304" s="87" t="s">
        <v>700</v>
      </c>
      <c r="E304" s="88"/>
      <c r="F304" s="28" t="s">
        <v>279</v>
      </c>
      <c r="G304" s="34">
        <v>39</v>
      </c>
      <c r="H304" s="34">
        <v>39</v>
      </c>
      <c r="I304" s="34">
        <v>0</v>
      </c>
      <c r="J304" s="34">
        <v>0</v>
      </c>
      <c r="K304" s="34">
        <v>0</v>
      </c>
    </row>
    <row r="305" spans="1:11" ht="32.25" customHeight="1">
      <c r="A305" s="172"/>
      <c r="B305" s="173"/>
      <c r="C305" s="174"/>
      <c r="D305" s="87" t="s">
        <v>392</v>
      </c>
      <c r="E305" s="88"/>
      <c r="F305" s="28" t="s">
        <v>280</v>
      </c>
      <c r="G305" s="34">
        <v>35</v>
      </c>
      <c r="H305" s="34">
        <v>32</v>
      </c>
      <c r="I305" s="34">
        <v>0</v>
      </c>
      <c r="J305" s="34">
        <v>3</v>
      </c>
      <c r="K305" s="34">
        <v>5</v>
      </c>
    </row>
    <row r="306" spans="1:11" ht="34.5" customHeight="1">
      <c r="A306" s="172"/>
      <c r="B306" s="173"/>
      <c r="C306" s="174"/>
      <c r="D306" s="87" t="s">
        <v>701</v>
      </c>
      <c r="E306" s="88"/>
      <c r="F306" s="28" t="s">
        <v>281</v>
      </c>
      <c r="G306" s="34">
        <v>14</v>
      </c>
      <c r="H306" s="34">
        <v>14</v>
      </c>
      <c r="I306" s="34">
        <v>0</v>
      </c>
      <c r="J306" s="34">
        <v>0</v>
      </c>
      <c r="K306" s="34">
        <v>0</v>
      </c>
    </row>
    <row r="307" spans="1:11" ht="16.5" customHeight="1">
      <c r="A307" s="172"/>
      <c r="B307" s="173"/>
      <c r="C307" s="174"/>
      <c r="D307" s="87" t="s">
        <v>237</v>
      </c>
      <c r="E307" s="88"/>
      <c r="F307" s="28" t="s">
        <v>282</v>
      </c>
      <c r="G307" s="34">
        <v>6</v>
      </c>
      <c r="H307" s="34">
        <v>6</v>
      </c>
      <c r="I307" s="34">
        <v>0</v>
      </c>
      <c r="J307" s="34">
        <v>0</v>
      </c>
      <c r="K307" s="34">
        <v>0</v>
      </c>
    </row>
    <row r="308" spans="1:11" ht="33.75" customHeight="1">
      <c r="A308" s="172"/>
      <c r="B308" s="173"/>
      <c r="C308" s="174"/>
      <c r="D308" s="87" t="s">
        <v>702</v>
      </c>
      <c r="E308" s="88"/>
      <c r="F308" s="28" t="s">
        <v>283</v>
      </c>
      <c r="G308" s="34">
        <v>36</v>
      </c>
      <c r="H308" s="34">
        <v>32</v>
      </c>
      <c r="I308" s="34">
        <v>4</v>
      </c>
      <c r="J308" s="34">
        <v>0</v>
      </c>
      <c r="K308" s="34">
        <v>6</v>
      </c>
    </row>
    <row r="309" spans="1:11" ht="32.25" customHeight="1">
      <c r="A309" s="172"/>
      <c r="B309" s="173"/>
      <c r="C309" s="174"/>
      <c r="D309" s="87" t="s">
        <v>703</v>
      </c>
      <c r="E309" s="88"/>
      <c r="F309" s="28" t="s">
        <v>284</v>
      </c>
      <c r="G309" s="34">
        <v>31</v>
      </c>
      <c r="H309" s="34">
        <v>31</v>
      </c>
      <c r="I309" s="34">
        <v>0</v>
      </c>
      <c r="J309" s="34">
        <v>0</v>
      </c>
      <c r="K309" s="34">
        <v>0</v>
      </c>
    </row>
    <row r="310" spans="1:11" ht="49.5" customHeight="1">
      <c r="A310" s="172"/>
      <c r="B310" s="173"/>
      <c r="C310" s="174"/>
      <c r="D310" s="87" t="s">
        <v>704</v>
      </c>
      <c r="E310" s="88"/>
      <c r="F310" s="28" t="s">
        <v>285</v>
      </c>
      <c r="G310" s="34">
        <v>21</v>
      </c>
      <c r="H310" s="34">
        <v>19</v>
      </c>
      <c r="I310" s="34">
        <v>0</v>
      </c>
      <c r="J310" s="34">
        <v>2</v>
      </c>
      <c r="K310" s="34">
        <v>4</v>
      </c>
    </row>
    <row r="311" spans="1:11" ht="47.25" customHeight="1">
      <c r="A311" s="172"/>
      <c r="B311" s="173"/>
      <c r="C311" s="174"/>
      <c r="D311" s="87" t="s">
        <v>687</v>
      </c>
      <c r="E311" s="89"/>
      <c r="F311" s="28" t="s">
        <v>371</v>
      </c>
      <c r="G311" s="34">
        <v>35</v>
      </c>
      <c r="H311" s="34">
        <v>35</v>
      </c>
      <c r="I311" s="34">
        <v>0</v>
      </c>
      <c r="J311" s="34">
        <v>0</v>
      </c>
      <c r="K311" s="34">
        <v>4</v>
      </c>
    </row>
    <row r="312" spans="1:11" ht="21" customHeight="1">
      <c r="A312" s="172"/>
      <c r="B312" s="173"/>
      <c r="C312" s="174"/>
      <c r="D312" s="87" t="s">
        <v>448</v>
      </c>
      <c r="E312" s="88"/>
      <c r="F312" s="28" t="s">
        <v>286</v>
      </c>
      <c r="G312" s="34">
        <v>109</v>
      </c>
      <c r="H312" s="34">
        <v>37</v>
      </c>
      <c r="I312" s="34">
        <v>0</v>
      </c>
      <c r="J312" s="34">
        <v>72</v>
      </c>
      <c r="K312" s="34">
        <v>64</v>
      </c>
    </row>
    <row r="313" spans="1:11" ht="20.25" customHeight="1">
      <c r="A313" s="172"/>
      <c r="B313" s="173"/>
      <c r="C313" s="174"/>
      <c r="D313" s="87" t="s">
        <v>705</v>
      </c>
      <c r="E313" s="88"/>
      <c r="F313" s="28" t="s">
        <v>287</v>
      </c>
      <c r="G313" s="34">
        <v>10</v>
      </c>
      <c r="H313" s="34">
        <v>10</v>
      </c>
      <c r="I313" s="34">
        <v>0</v>
      </c>
      <c r="J313" s="34">
        <v>0</v>
      </c>
      <c r="K313" s="34">
        <v>0</v>
      </c>
    </row>
    <row r="314" spans="1:11" ht="33.75" customHeight="1">
      <c r="A314" s="172"/>
      <c r="B314" s="173"/>
      <c r="C314" s="174"/>
      <c r="D314" s="87" t="s">
        <v>706</v>
      </c>
      <c r="E314" s="88"/>
      <c r="F314" s="28" t="s">
        <v>288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</row>
    <row r="315" spans="1:11" ht="19.5" customHeight="1">
      <c r="A315" s="172"/>
      <c r="B315" s="173"/>
      <c r="C315" s="174"/>
      <c r="D315" s="87" t="s">
        <v>447</v>
      </c>
      <c r="E315" s="89"/>
      <c r="F315" s="28" t="s">
        <v>491</v>
      </c>
      <c r="G315" s="34">
        <v>10</v>
      </c>
      <c r="H315" s="34">
        <v>10</v>
      </c>
      <c r="I315" s="34">
        <v>0</v>
      </c>
      <c r="J315" s="34">
        <v>0</v>
      </c>
      <c r="K315" s="34">
        <v>0</v>
      </c>
    </row>
    <row r="316" spans="1:11" ht="18.75" customHeight="1">
      <c r="A316" s="172"/>
      <c r="B316" s="173"/>
      <c r="C316" s="174"/>
      <c r="D316" s="87" t="s">
        <v>448</v>
      </c>
      <c r="E316" s="89"/>
      <c r="F316" s="28" t="s">
        <v>492</v>
      </c>
      <c r="G316" s="34">
        <v>5</v>
      </c>
      <c r="H316" s="34">
        <v>5</v>
      </c>
      <c r="I316" s="34">
        <v>0</v>
      </c>
      <c r="J316" s="34">
        <v>0</v>
      </c>
      <c r="K316" s="34">
        <v>0</v>
      </c>
    </row>
    <row r="317" spans="1:11" ht="19.5" customHeight="1">
      <c r="A317" s="172"/>
      <c r="B317" s="173"/>
      <c r="C317" s="174"/>
      <c r="D317" s="87" t="s">
        <v>29</v>
      </c>
      <c r="E317" s="89"/>
      <c r="F317" s="28" t="s">
        <v>493</v>
      </c>
      <c r="G317" s="34">
        <v>10</v>
      </c>
      <c r="H317" s="34">
        <v>10</v>
      </c>
      <c r="I317" s="34">
        <v>0</v>
      </c>
      <c r="J317" s="34">
        <v>0</v>
      </c>
      <c r="K317" s="34">
        <v>0</v>
      </c>
    </row>
    <row r="318" spans="1:11" ht="20.25" customHeight="1">
      <c r="A318" s="172"/>
      <c r="B318" s="173"/>
      <c r="C318" s="174"/>
      <c r="D318" s="87" t="s">
        <v>312</v>
      </c>
      <c r="E318" s="89"/>
      <c r="F318" s="28" t="s">
        <v>494</v>
      </c>
      <c r="G318" s="34">
        <v>10</v>
      </c>
      <c r="H318" s="34">
        <v>10</v>
      </c>
      <c r="I318" s="34">
        <v>0</v>
      </c>
      <c r="J318" s="34">
        <v>0</v>
      </c>
      <c r="K318" s="34">
        <v>0</v>
      </c>
    </row>
    <row r="319" spans="1:11" ht="22.5" customHeight="1">
      <c r="A319" s="172"/>
      <c r="B319" s="173"/>
      <c r="C319" s="174"/>
      <c r="D319" s="87" t="s">
        <v>235</v>
      </c>
      <c r="E319" s="89"/>
      <c r="F319" s="28" t="s">
        <v>495</v>
      </c>
      <c r="G319" s="34">
        <v>5</v>
      </c>
      <c r="H319" s="34">
        <v>5</v>
      </c>
      <c r="I319" s="34">
        <v>0</v>
      </c>
      <c r="J319" s="34">
        <v>0</v>
      </c>
      <c r="K319" s="34">
        <v>0</v>
      </c>
    </row>
    <row r="320" spans="1:11" ht="33.75" customHeight="1">
      <c r="A320" s="172"/>
      <c r="B320" s="173"/>
      <c r="C320" s="174"/>
      <c r="D320" s="87" t="s">
        <v>454</v>
      </c>
      <c r="E320" s="89"/>
      <c r="F320" s="28" t="s">
        <v>496</v>
      </c>
      <c r="G320" s="34">
        <v>4</v>
      </c>
      <c r="H320" s="34">
        <v>4</v>
      </c>
      <c r="I320" s="34">
        <v>0</v>
      </c>
      <c r="J320" s="34">
        <v>0</v>
      </c>
      <c r="K320" s="34">
        <v>0</v>
      </c>
    </row>
    <row r="321" spans="1:11" ht="33.75" customHeight="1">
      <c r="A321" s="172"/>
      <c r="B321" s="173"/>
      <c r="C321" s="174"/>
      <c r="D321" s="87" t="s">
        <v>236</v>
      </c>
      <c r="E321" s="89"/>
      <c r="F321" s="28" t="s">
        <v>497</v>
      </c>
      <c r="G321" s="34">
        <v>5</v>
      </c>
      <c r="H321" s="34">
        <v>5</v>
      </c>
      <c r="I321" s="34">
        <v>0</v>
      </c>
      <c r="J321" s="34">
        <v>0</v>
      </c>
      <c r="K321" s="34">
        <v>0</v>
      </c>
    </row>
    <row r="322" spans="1:11" ht="24" customHeight="1">
      <c r="A322" s="172"/>
      <c r="B322" s="173"/>
      <c r="C322" s="174"/>
      <c r="D322" s="87" t="s">
        <v>234</v>
      </c>
      <c r="E322" s="89"/>
      <c r="F322" s="28" t="s">
        <v>498</v>
      </c>
      <c r="G322" s="34">
        <v>7</v>
      </c>
      <c r="H322" s="34">
        <v>5</v>
      </c>
      <c r="I322" s="34">
        <v>0</v>
      </c>
      <c r="J322" s="34">
        <v>2</v>
      </c>
      <c r="K322" s="34">
        <v>2</v>
      </c>
    </row>
    <row r="323" spans="1:11" ht="22.5" customHeight="1">
      <c r="A323" s="172"/>
      <c r="B323" s="173"/>
      <c r="C323" s="174"/>
      <c r="D323" s="87" t="s">
        <v>233</v>
      </c>
      <c r="E323" s="89"/>
      <c r="F323" s="28" t="s">
        <v>499</v>
      </c>
      <c r="G323" s="34">
        <v>5</v>
      </c>
      <c r="H323" s="34">
        <v>5</v>
      </c>
      <c r="I323" s="34">
        <v>0</v>
      </c>
      <c r="J323" s="34">
        <v>0</v>
      </c>
      <c r="K323" s="34">
        <v>0</v>
      </c>
    </row>
    <row r="324" spans="1:11" ht="19.5" customHeight="1">
      <c r="A324" s="172"/>
      <c r="B324" s="173"/>
      <c r="C324" s="174"/>
      <c r="D324" s="87" t="s">
        <v>459</v>
      </c>
      <c r="E324" s="89"/>
      <c r="F324" s="28" t="s">
        <v>500</v>
      </c>
      <c r="G324" s="34">
        <v>5</v>
      </c>
      <c r="H324" s="34">
        <v>5</v>
      </c>
      <c r="I324" s="34">
        <v>0</v>
      </c>
      <c r="J324" s="34">
        <v>0</v>
      </c>
      <c r="K324" s="34">
        <v>0</v>
      </c>
    </row>
    <row r="325" spans="1:11" ht="33.75" customHeight="1">
      <c r="A325" s="172"/>
      <c r="B325" s="173"/>
      <c r="C325" s="174"/>
      <c r="D325" s="87" t="s">
        <v>392</v>
      </c>
      <c r="E325" s="89"/>
      <c r="F325" s="28" t="s">
        <v>506</v>
      </c>
      <c r="G325" s="34">
        <v>5</v>
      </c>
      <c r="H325" s="34">
        <v>5</v>
      </c>
      <c r="I325" s="34">
        <v>0</v>
      </c>
      <c r="J325" s="34">
        <v>0</v>
      </c>
      <c r="K325" s="34">
        <v>0</v>
      </c>
    </row>
    <row r="326" spans="1:11" ht="17.25" customHeight="1">
      <c r="A326" s="172"/>
      <c r="B326" s="173"/>
      <c r="C326" s="174"/>
      <c r="D326" s="87" t="s">
        <v>238</v>
      </c>
      <c r="E326" s="89"/>
      <c r="F326" s="28" t="s">
        <v>501</v>
      </c>
      <c r="G326" s="34">
        <v>5</v>
      </c>
      <c r="H326" s="34">
        <v>5</v>
      </c>
      <c r="I326" s="34">
        <v>0</v>
      </c>
      <c r="J326" s="34">
        <v>0</v>
      </c>
      <c r="K326" s="34">
        <v>0</v>
      </c>
    </row>
    <row r="327" spans="1:11" ht="18" customHeight="1">
      <c r="A327" s="172"/>
      <c r="B327" s="173"/>
      <c r="C327" s="174"/>
      <c r="D327" s="87" t="s">
        <v>469</v>
      </c>
      <c r="E327" s="89"/>
      <c r="F327" s="28" t="s">
        <v>502</v>
      </c>
      <c r="G327" s="34">
        <v>5</v>
      </c>
      <c r="H327" s="34">
        <v>5</v>
      </c>
      <c r="I327" s="34">
        <v>0</v>
      </c>
      <c r="J327" s="34">
        <v>0</v>
      </c>
      <c r="K327" s="34">
        <v>0</v>
      </c>
    </row>
    <row r="328" spans="1:11" ht="17.25" customHeight="1">
      <c r="A328" s="172"/>
      <c r="B328" s="173"/>
      <c r="C328" s="174"/>
      <c r="D328" s="87" t="s">
        <v>58</v>
      </c>
      <c r="E328" s="89"/>
      <c r="F328" s="28" t="s">
        <v>503</v>
      </c>
      <c r="G328" s="34">
        <v>17</v>
      </c>
      <c r="H328" s="34">
        <v>14</v>
      </c>
      <c r="I328" s="34">
        <v>3</v>
      </c>
      <c r="J328" s="34">
        <v>0</v>
      </c>
      <c r="K328" s="34">
        <v>8</v>
      </c>
    </row>
    <row r="329" spans="1:11" ht="21" customHeight="1">
      <c r="A329" s="172"/>
      <c r="B329" s="173"/>
      <c r="C329" s="174"/>
      <c r="D329" s="87" t="s">
        <v>20</v>
      </c>
      <c r="E329" s="89"/>
      <c r="F329" s="28" t="s">
        <v>504</v>
      </c>
      <c r="G329" s="34">
        <v>12</v>
      </c>
      <c r="H329" s="34">
        <v>1</v>
      </c>
      <c r="I329" s="34">
        <v>11</v>
      </c>
      <c r="J329" s="34">
        <v>0</v>
      </c>
      <c r="K329" s="34">
        <v>12</v>
      </c>
    </row>
    <row r="330" spans="1:11" ht="29.25" customHeight="1">
      <c r="A330" s="172"/>
      <c r="B330" s="173"/>
      <c r="C330" s="174"/>
      <c r="D330" s="87" t="s">
        <v>474</v>
      </c>
      <c r="E330" s="89"/>
      <c r="F330" s="28" t="s">
        <v>505</v>
      </c>
      <c r="G330" s="34">
        <v>18</v>
      </c>
      <c r="H330" s="34">
        <v>10</v>
      </c>
      <c r="I330" s="34">
        <v>8</v>
      </c>
      <c r="J330" s="34">
        <v>0</v>
      </c>
      <c r="K330" s="34">
        <v>8</v>
      </c>
    </row>
    <row r="331" spans="1:11" ht="15">
      <c r="A331" s="172"/>
      <c r="B331" s="173"/>
      <c r="C331" s="174"/>
      <c r="D331" s="87" t="s">
        <v>58</v>
      </c>
      <c r="E331" s="88"/>
      <c r="F331" s="28" t="s">
        <v>154</v>
      </c>
      <c r="G331" s="34">
        <v>1</v>
      </c>
      <c r="H331" s="34">
        <v>0</v>
      </c>
      <c r="I331" s="34">
        <v>1</v>
      </c>
      <c r="J331" s="34">
        <v>0</v>
      </c>
      <c r="K331" s="34">
        <v>1</v>
      </c>
    </row>
    <row r="332" spans="1:11" ht="15">
      <c r="A332" s="172"/>
      <c r="B332" s="173"/>
      <c r="C332" s="174"/>
      <c r="D332" s="87" t="s">
        <v>20</v>
      </c>
      <c r="E332" s="88"/>
      <c r="F332" s="28" t="s">
        <v>289</v>
      </c>
      <c r="G332" s="34">
        <v>1</v>
      </c>
      <c r="H332" s="34">
        <v>1</v>
      </c>
      <c r="I332" s="34">
        <v>0</v>
      </c>
      <c r="J332" s="34">
        <v>0</v>
      </c>
      <c r="K332" s="34">
        <v>0</v>
      </c>
    </row>
    <row r="333" spans="1:11" ht="32.25" customHeight="1">
      <c r="A333" s="172"/>
      <c r="B333" s="173"/>
      <c r="C333" s="174"/>
      <c r="D333" s="87" t="s">
        <v>667</v>
      </c>
      <c r="E333" s="88"/>
      <c r="F333" s="28" t="s">
        <v>372</v>
      </c>
      <c r="G333" s="34">
        <v>2</v>
      </c>
      <c r="H333" s="34">
        <v>2</v>
      </c>
      <c r="I333" s="34">
        <v>0</v>
      </c>
      <c r="J333" s="34">
        <v>0</v>
      </c>
      <c r="K333" s="34">
        <v>2</v>
      </c>
    </row>
    <row r="334" spans="1:11" ht="16.5" customHeight="1">
      <c r="A334" s="172"/>
      <c r="B334" s="173"/>
      <c r="C334" s="174"/>
      <c r="D334" s="87" t="s">
        <v>707</v>
      </c>
      <c r="E334" s="88"/>
      <c r="F334" s="28" t="s">
        <v>290</v>
      </c>
      <c r="G334" s="34">
        <v>8</v>
      </c>
      <c r="H334" s="34">
        <v>8</v>
      </c>
      <c r="I334" s="34">
        <v>0</v>
      </c>
      <c r="J334" s="34">
        <v>0</v>
      </c>
      <c r="K334" s="34">
        <v>0</v>
      </c>
    </row>
    <row r="335" spans="1:11" ht="18.75" customHeight="1">
      <c r="A335" s="172"/>
      <c r="B335" s="173"/>
      <c r="C335" s="174"/>
      <c r="D335" s="87" t="s">
        <v>459</v>
      </c>
      <c r="E335" s="88"/>
      <c r="F335" s="28" t="s">
        <v>291</v>
      </c>
      <c r="G335" s="34">
        <v>4</v>
      </c>
      <c r="H335" s="34">
        <v>4</v>
      </c>
      <c r="I335" s="34">
        <v>0</v>
      </c>
      <c r="J335" s="34">
        <v>0</v>
      </c>
      <c r="K335" s="34">
        <v>0</v>
      </c>
    </row>
    <row r="336" spans="1:11" ht="22.5" customHeight="1">
      <c r="A336" s="172"/>
      <c r="B336" s="173"/>
      <c r="C336" s="174"/>
      <c r="D336" s="87" t="s">
        <v>234</v>
      </c>
      <c r="E336" s="88"/>
      <c r="F336" s="28" t="s">
        <v>292</v>
      </c>
      <c r="G336" s="34">
        <v>7</v>
      </c>
      <c r="H336" s="34">
        <v>7</v>
      </c>
      <c r="I336" s="34">
        <v>0</v>
      </c>
      <c r="J336" s="34">
        <v>0</v>
      </c>
      <c r="K336" s="34">
        <v>0</v>
      </c>
    </row>
    <row r="337" spans="1:11" ht="15">
      <c r="A337" s="172"/>
      <c r="B337" s="173"/>
      <c r="C337" s="174"/>
      <c r="D337" s="87" t="s">
        <v>235</v>
      </c>
      <c r="E337" s="88"/>
      <c r="F337" s="28" t="s">
        <v>293</v>
      </c>
      <c r="G337" s="34">
        <v>8</v>
      </c>
      <c r="H337" s="34">
        <v>8</v>
      </c>
      <c r="I337" s="34">
        <v>0</v>
      </c>
      <c r="J337" s="34">
        <v>0</v>
      </c>
      <c r="K337" s="34">
        <v>0</v>
      </c>
    </row>
    <row r="338" spans="1:11" ht="33.75" customHeight="1">
      <c r="A338" s="172"/>
      <c r="B338" s="173"/>
      <c r="C338" s="174"/>
      <c r="D338" s="87" t="s">
        <v>686</v>
      </c>
      <c r="E338" s="88"/>
      <c r="F338" s="28" t="s">
        <v>295</v>
      </c>
      <c r="G338" s="34">
        <v>9</v>
      </c>
      <c r="H338" s="34">
        <v>9</v>
      </c>
      <c r="I338" s="34">
        <v>0</v>
      </c>
      <c r="J338" s="34">
        <v>0</v>
      </c>
      <c r="K338" s="34">
        <v>0</v>
      </c>
    </row>
    <row r="339" spans="1:11" ht="32.25" customHeight="1">
      <c r="A339" s="172"/>
      <c r="B339" s="173"/>
      <c r="C339" s="174"/>
      <c r="D339" s="87" t="s">
        <v>708</v>
      </c>
      <c r="E339" s="88"/>
      <c r="F339" s="28" t="s">
        <v>294</v>
      </c>
      <c r="G339" s="34">
        <v>12</v>
      </c>
      <c r="H339" s="34">
        <v>12</v>
      </c>
      <c r="I339" s="34">
        <v>0</v>
      </c>
      <c r="J339" s="34">
        <v>0</v>
      </c>
      <c r="K339" s="34">
        <v>0</v>
      </c>
    </row>
    <row r="340" spans="1:11" ht="18.75" customHeight="1">
      <c r="A340" s="172"/>
      <c r="B340" s="173"/>
      <c r="C340" s="174"/>
      <c r="D340" s="87" t="s">
        <v>469</v>
      </c>
      <c r="E340" s="88"/>
      <c r="F340" s="28" t="s">
        <v>296</v>
      </c>
      <c r="G340" s="34">
        <v>5</v>
      </c>
      <c r="H340" s="34">
        <v>5</v>
      </c>
      <c r="I340" s="34">
        <v>0</v>
      </c>
      <c r="J340" s="34">
        <v>0</v>
      </c>
      <c r="K340" s="34">
        <v>0</v>
      </c>
    </row>
    <row r="341" spans="1:11" ht="36.75" customHeight="1">
      <c r="A341" s="172"/>
      <c r="B341" s="173"/>
      <c r="C341" s="174"/>
      <c r="D341" s="87" t="s">
        <v>392</v>
      </c>
      <c r="E341" s="89"/>
      <c r="F341" s="28" t="s">
        <v>393</v>
      </c>
      <c r="G341" s="34">
        <v>4</v>
      </c>
      <c r="H341" s="34">
        <v>4</v>
      </c>
      <c r="I341" s="34">
        <v>0</v>
      </c>
      <c r="J341" s="34">
        <v>0</v>
      </c>
      <c r="K341" s="34">
        <v>0</v>
      </c>
    </row>
    <row r="342" spans="1:11" ht="20.25" customHeight="1">
      <c r="A342" s="172"/>
      <c r="B342" s="173"/>
      <c r="C342" s="174"/>
      <c r="D342" s="87" t="s">
        <v>238</v>
      </c>
      <c r="E342" s="88"/>
      <c r="F342" s="28" t="s">
        <v>297</v>
      </c>
      <c r="G342" s="34">
        <v>4</v>
      </c>
      <c r="H342" s="34">
        <v>4</v>
      </c>
      <c r="I342" s="34">
        <v>0</v>
      </c>
      <c r="J342" s="34">
        <v>0</v>
      </c>
      <c r="K342" s="34">
        <v>0</v>
      </c>
    </row>
    <row r="343" spans="1:11" ht="30" customHeight="1">
      <c r="A343" s="172"/>
      <c r="B343" s="173"/>
      <c r="C343" s="174"/>
      <c r="D343" s="87" t="s">
        <v>447</v>
      </c>
      <c r="E343" s="88"/>
      <c r="F343" s="28" t="s">
        <v>298</v>
      </c>
      <c r="G343" s="34">
        <v>36</v>
      </c>
      <c r="H343" s="34">
        <v>36</v>
      </c>
      <c r="I343" s="34">
        <v>0</v>
      </c>
      <c r="J343" s="34">
        <v>0</v>
      </c>
      <c r="K343" s="34">
        <v>0</v>
      </c>
    </row>
    <row r="344" spans="1:11" ht="21" customHeight="1">
      <c r="A344" s="172"/>
      <c r="B344" s="173"/>
      <c r="C344" s="174"/>
      <c r="D344" s="87" t="s">
        <v>448</v>
      </c>
      <c r="E344" s="88"/>
      <c r="F344" s="28" t="s">
        <v>299</v>
      </c>
      <c r="G344" s="34">
        <v>6</v>
      </c>
      <c r="H344" s="34">
        <v>6</v>
      </c>
      <c r="I344" s="34">
        <v>0</v>
      </c>
      <c r="J344" s="34">
        <v>0</v>
      </c>
      <c r="K344" s="34">
        <v>0</v>
      </c>
    </row>
    <row r="345" spans="1:11" ht="20.25" customHeight="1">
      <c r="A345" s="172"/>
      <c r="B345" s="173"/>
      <c r="C345" s="174"/>
      <c r="D345" s="87" t="s">
        <v>315</v>
      </c>
      <c r="E345" s="88"/>
      <c r="F345" s="28" t="s">
        <v>300</v>
      </c>
      <c r="G345" s="34">
        <v>12</v>
      </c>
      <c r="H345" s="34">
        <v>12</v>
      </c>
      <c r="I345" s="34">
        <v>0</v>
      </c>
      <c r="J345" s="34">
        <v>0</v>
      </c>
      <c r="K345" s="34">
        <v>2</v>
      </c>
    </row>
    <row r="346" spans="1:11" ht="18" customHeight="1">
      <c r="A346" s="172"/>
      <c r="B346" s="173"/>
      <c r="C346" s="174"/>
      <c r="D346" s="87" t="s">
        <v>312</v>
      </c>
      <c r="E346" s="89"/>
      <c r="F346" s="28" t="s">
        <v>373</v>
      </c>
      <c r="G346" s="34">
        <v>10</v>
      </c>
      <c r="H346" s="34">
        <v>10</v>
      </c>
      <c r="I346" s="34">
        <v>0</v>
      </c>
      <c r="J346" s="34">
        <v>0</v>
      </c>
      <c r="K346" s="34">
        <v>0</v>
      </c>
    </row>
    <row r="347" spans="1:11" ht="19.5" customHeight="1">
      <c r="A347" s="172"/>
      <c r="B347" s="173"/>
      <c r="C347" s="174"/>
      <c r="D347" s="91" t="s">
        <v>647</v>
      </c>
      <c r="E347" s="271"/>
      <c r="F347" s="46"/>
      <c r="G347" s="52">
        <f>SUM(G212:G346)</f>
        <v>5970</v>
      </c>
      <c r="H347" s="52">
        <f>SUM(H212:H346)</f>
        <v>4642</v>
      </c>
      <c r="I347" s="52">
        <f>SUM(I212:I346)</f>
        <v>133</v>
      </c>
      <c r="J347" s="52">
        <f>SUM(J212:J346)</f>
        <v>1195</v>
      </c>
      <c r="K347" s="52">
        <f>SUM(K212:K346)</f>
        <v>2213</v>
      </c>
    </row>
    <row r="348" spans="1:11" ht="24" customHeight="1">
      <c r="A348" s="113" t="s">
        <v>326</v>
      </c>
      <c r="B348" s="188"/>
      <c r="C348" s="188"/>
      <c r="D348" s="188"/>
      <c r="E348" s="188"/>
      <c r="F348" s="188"/>
      <c r="G348" s="35">
        <f>SUM(G210,G347)</f>
        <v>6653</v>
      </c>
      <c r="H348" s="35">
        <f>SUM(H210,H347)</f>
        <v>5199</v>
      </c>
      <c r="I348" s="35">
        <f>SUM(I210,I347)</f>
        <v>133</v>
      </c>
      <c r="J348" s="35">
        <f>SUM(J210,J347)</f>
        <v>1321</v>
      </c>
      <c r="K348" s="35">
        <f>SUM(K210,K347)</f>
        <v>2327</v>
      </c>
    </row>
    <row r="349" spans="1:11" ht="17.25" customHeight="1">
      <c r="A349" s="106" t="s">
        <v>1</v>
      </c>
      <c r="B349" s="194"/>
      <c r="C349" s="195"/>
      <c r="D349" s="272" t="s">
        <v>632</v>
      </c>
      <c r="E349" s="273"/>
      <c r="F349" s="273"/>
      <c r="G349" s="273"/>
      <c r="H349" s="273"/>
      <c r="I349" s="273"/>
      <c r="J349" s="274"/>
      <c r="K349" s="53" t="s">
        <v>6</v>
      </c>
    </row>
    <row r="350" spans="1:11" ht="18.75" customHeight="1">
      <c r="A350" s="167"/>
      <c r="B350" s="196"/>
      <c r="C350" s="197"/>
      <c r="D350" s="101" t="s">
        <v>709</v>
      </c>
      <c r="E350" s="102"/>
      <c r="F350" s="22">
        <v>80114</v>
      </c>
      <c r="G350" s="54">
        <v>113</v>
      </c>
      <c r="H350" s="54">
        <v>113</v>
      </c>
      <c r="I350" s="54">
        <v>0</v>
      </c>
      <c r="J350" s="54">
        <v>0</v>
      </c>
      <c r="K350" s="8">
        <v>64</v>
      </c>
    </row>
    <row r="351" spans="1:11" ht="33.75" customHeight="1">
      <c r="A351" s="167"/>
      <c r="B351" s="196"/>
      <c r="C351" s="197"/>
      <c r="D351" s="101" t="s">
        <v>710</v>
      </c>
      <c r="E351" s="112"/>
      <c r="F351" s="22">
        <v>100801</v>
      </c>
      <c r="G351" s="54">
        <v>71</v>
      </c>
      <c r="H351" s="54">
        <v>71</v>
      </c>
      <c r="I351" s="54">
        <v>0</v>
      </c>
      <c r="J351" s="54">
        <v>0</v>
      </c>
      <c r="K351" s="54">
        <v>41</v>
      </c>
    </row>
    <row r="352" spans="1:11" ht="21" customHeight="1">
      <c r="A352" s="167"/>
      <c r="B352" s="196"/>
      <c r="C352" s="197"/>
      <c r="D352" s="101" t="s">
        <v>711</v>
      </c>
      <c r="E352" s="112"/>
      <c r="F352" s="22">
        <v>110809</v>
      </c>
      <c r="G352" s="54">
        <v>29</v>
      </c>
      <c r="H352" s="54">
        <v>29</v>
      </c>
      <c r="I352" s="54">
        <v>0</v>
      </c>
      <c r="J352" s="54">
        <v>0</v>
      </c>
      <c r="K352" s="54">
        <v>1</v>
      </c>
    </row>
    <row r="353" spans="1:11" ht="31.5" customHeight="1">
      <c r="A353" s="167"/>
      <c r="B353" s="196"/>
      <c r="C353" s="197"/>
      <c r="D353" s="101" t="s">
        <v>712</v>
      </c>
      <c r="E353" s="112"/>
      <c r="F353" s="22">
        <v>110812</v>
      </c>
      <c r="G353" s="54">
        <v>30</v>
      </c>
      <c r="H353" s="54">
        <v>30</v>
      </c>
      <c r="I353" s="54">
        <v>0</v>
      </c>
      <c r="J353" s="54">
        <v>0</v>
      </c>
      <c r="K353" s="54">
        <v>3</v>
      </c>
    </row>
    <row r="354" spans="1:11" ht="22.5" customHeight="1">
      <c r="A354" s="167"/>
      <c r="B354" s="196"/>
      <c r="C354" s="197"/>
      <c r="D354" s="101" t="s">
        <v>48</v>
      </c>
      <c r="E354" s="112"/>
      <c r="F354" s="22">
        <v>111801</v>
      </c>
      <c r="G354" s="54">
        <v>37</v>
      </c>
      <c r="H354" s="54">
        <v>37</v>
      </c>
      <c r="I354" s="54">
        <v>0</v>
      </c>
      <c r="J354" s="54">
        <v>0</v>
      </c>
      <c r="K354" s="54">
        <v>19</v>
      </c>
    </row>
    <row r="355" spans="1:11" ht="32.25" customHeight="1">
      <c r="A355" s="167"/>
      <c r="B355" s="227"/>
      <c r="C355" s="197"/>
      <c r="D355" s="101" t="s">
        <v>713</v>
      </c>
      <c r="E355" s="102"/>
      <c r="F355" s="23">
        <v>190631</v>
      </c>
      <c r="G355" s="13">
        <v>136</v>
      </c>
      <c r="H355" s="13">
        <v>136</v>
      </c>
      <c r="I355" s="13">
        <v>0</v>
      </c>
      <c r="J355" s="13">
        <v>0</v>
      </c>
      <c r="K355" s="13">
        <v>98</v>
      </c>
    </row>
    <row r="356" spans="1:11" ht="14.25" customHeight="1">
      <c r="A356" s="167"/>
      <c r="B356" s="227"/>
      <c r="C356" s="197"/>
      <c r="D356" s="233" t="s">
        <v>232</v>
      </c>
      <c r="E356" s="234"/>
      <c r="F356" s="55"/>
      <c r="G356" s="49">
        <f>SUM(G350:G355)</f>
        <v>416</v>
      </c>
      <c r="H356" s="49">
        <f>SUM(H350:H355)</f>
        <v>416</v>
      </c>
      <c r="I356" s="49">
        <f>SUM(I350:I355)</f>
        <v>0</v>
      </c>
      <c r="J356" s="49">
        <f>SUM(J350:J355)</f>
        <v>0</v>
      </c>
      <c r="K356" s="49">
        <f>SUM(K350:K355)</f>
        <v>226</v>
      </c>
    </row>
    <row r="357" spans="1:11" ht="15.75" customHeight="1">
      <c r="A357" s="167"/>
      <c r="B357" s="227"/>
      <c r="C357" s="197"/>
      <c r="D357" s="98" t="s">
        <v>631</v>
      </c>
      <c r="E357" s="99"/>
      <c r="F357" s="99"/>
      <c r="G357" s="99"/>
      <c r="H357" s="99"/>
      <c r="I357" s="99"/>
      <c r="J357" s="99"/>
      <c r="K357" s="100"/>
    </row>
    <row r="358" spans="1:11" ht="26.25" customHeight="1">
      <c r="A358" s="229"/>
      <c r="B358" s="230"/>
      <c r="C358" s="231"/>
      <c r="D358" s="101" t="s">
        <v>15</v>
      </c>
      <c r="E358" s="102"/>
      <c r="F358" s="23" t="s">
        <v>539</v>
      </c>
      <c r="G358" s="13">
        <v>121</v>
      </c>
      <c r="H358" s="13">
        <v>56</v>
      </c>
      <c r="I358" s="13">
        <v>0</v>
      </c>
      <c r="J358" s="13">
        <v>65</v>
      </c>
      <c r="K358" s="13">
        <v>43</v>
      </c>
    </row>
    <row r="359" spans="1:11" ht="20.25" customHeight="1">
      <c r="A359" s="229"/>
      <c r="B359" s="230"/>
      <c r="C359" s="231"/>
      <c r="D359" s="101" t="s">
        <v>479</v>
      </c>
      <c r="E359" s="102"/>
      <c r="F359" s="23" t="s">
        <v>179</v>
      </c>
      <c r="G359" s="13">
        <v>8</v>
      </c>
      <c r="H359" s="13">
        <v>8</v>
      </c>
      <c r="I359" s="13">
        <v>0</v>
      </c>
      <c r="J359" s="13">
        <v>0</v>
      </c>
      <c r="K359" s="13">
        <v>8</v>
      </c>
    </row>
    <row r="360" spans="1:11" ht="24" customHeight="1">
      <c r="A360" s="229"/>
      <c r="B360" s="230"/>
      <c r="C360" s="231"/>
      <c r="D360" s="101" t="s">
        <v>18</v>
      </c>
      <c r="E360" s="102"/>
      <c r="F360" s="23" t="s">
        <v>517</v>
      </c>
      <c r="G360" s="13">
        <v>499</v>
      </c>
      <c r="H360" s="13">
        <v>227</v>
      </c>
      <c r="I360" s="13">
        <v>0</v>
      </c>
      <c r="J360" s="13">
        <v>272</v>
      </c>
      <c r="K360" s="13">
        <v>456</v>
      </c>
    </row>
    <row r="361" spans="1:11" ht="26.25" customHeight="1">
      <c r="A361" s="229"/>
      <c r="B361" s="230"/>
      <c r="C361" s="231"/>
      <c r="D361" s="101" t="s">
        <v>20</v>
      </c>
      <c r="E361" s="102"/>
      <c r="F361" s="23" t="s">
        <v>541</v>
      </c>
      <c r="G361" s="13">
        <v>455</v>
      </c>
      <c r="H361" s="13">
        <v>189</v>
      </c>
      <c r="I361" s="13">
        <v>0</v>
      </c>
      <c r="J361" s="13">
        <v>266</v>
      </c>
      <c r="K361" s="13">
        <v>414</v>
      </c>
    </row>
    <row r="362" spans="1:11" ht="26.25" customHeight="1">
      <c r="A362" s="229"/>
      <c r="B362" s="230"/>
      <c r="C362" s="231"/>
      <c r="D362" s="101" t="s">
        <v>22</v>
      </c>
      <c r="E362" s="102"/>
      <c r="F362" s="23" t="s">
        <v>542</v>
      </c>
      <c r="G362" s="13">
        <v>210</v>
      </c>
      <c r="H362" s="13">
        <v>112</v>
      </c>
      <c r="I362" s="13">
        <v>0</v>
      </c>
      <c r="J362" s="13">
        <v>98</v>
      </c>
      <c r="K362" s="13">
        <v>158</v>
      </c>
    </row>
    <row r="363" spans="1:11" ht="25.5" customHeight="1">
      <c r="A363" s="229"/>
      <c r="B363" s="230"/>
      <c r="C363" s="231"/>
      <c r="D363" s="101" t="s">
        <v>23</v>
      </c>
      <c r="E363" s="102"/>
      <c r="F363" s="23" t="s">
        <v>543</v>
      </c>
      <c r="G363" s="13">
        <v>79</v>
      </c>
      <c r="H363" s="13">
        <v>38</v>
      </c>
      <c r="I363" s="13">
        <v>0</v>
      </c>
      <c r="J363" s="13">
        <v>41</v>
      </c>
      <c r="K363" s="13">
        <v>6</v>
      </c>
    </row>
    <row r="364" spans="1:11" ht="26.25" customHeight="1">
      <c r="A364" s="229"/>
      <c r="B364" s="230"/>
      <c r="C364" s="231"/>
      <c r="D364" s="101" t="s">
        <v>24</v>
      </c>
      <c r="E364" s="102"/>
      <c r="F364" s="23" t="s">
        <v>545</v>
      </c>
      <c r="G364" s="13">
        <v>57</v>
      </c>
      <c r="H364" s="13">
        <v>57</v>
      </c>
      <c r="I364" s="13">
        <v>0</v>
      </c>
      <c r="J364" s="13">
        <v>0</v>
      </c>
      <c r="K364" s="13">
        <v>0</v>
      </c>
    </row>
    <row r="365" spans="1:11" ht="21" customHeight="1">
      <c r="A365" s="229"/>
      <c r="B365" s="230"/>
      <c r="C365" s="231"/>
      <c r="D365" s="101" t="s">
        <v>25</v>
      </c>
      <c r="E365" s="102"/>
      <c r="F365" s="23" t="s">
        <v>544</v>
      </c>
      <c r="G365" s="13">
        <v>765</v>
      </c>
      <c r="H365" s="13">
        <v>346</v>
      </c>
      <c r="I365" s="13">
        <v>0</v>
      </c>
      <c r="J365" s="13">
        <v>419</v>
      </c>
      <c r="K365" s="13">
        <v>154</v>
      </c>
    </row>
    <row r="366" spans="1:11" ht="33" customHeight="1">
      <c r="A366" s="229"/>
      <c r="B366" s="230"/>
      <c r="C366" s="231"/>
      <c r="D366" s="101" t="s">
        <v>714</v>
      </c>
      <c r="E366" s="102"/>
      <c r="F366" s="23" t="s">
        <v>546</v>
      </c>
      <c r="G366" s="13">
        <v>175</v>
      </c>
      <c r="H366" s="13">
        <v>116</v>
      </c>
      <c r="I366" s="13">
        <v>0</v>
      </c>
      <c r="J366" s="13">
        <v>59</v>
      </c>
      <c r="K366" s="13">
        <v>20</v>
      </c>
    </row>
    <row r="367" spans="1:11" ht="26.25" customHeight="1">
      <c r="A367" s="229"/>
      <c r="B367" s="230"/>
      <c r="C367" s="231"/>
      <c r="D367" s="101" t="s">
        <v>26</v>
      </c>
      <c r="E367" s="102"/>
      <c r="F367" s="23" t="s">
        <v>547</v>
      </c>
      <c r="G367" s="13">
        <v>181</v>
      </c>
      <c r="H367" s="13">
        <v>82</v>
      </c>
      <c r="I367" s="13">
        <v>0</v>
      </c>
      <c r="J367" s="13">
        <v>99</v>
      </c>
      <c r="K367" s="13">
        <v>11</v>
      </c>
    </row>
    <row r="368" spans="1:11" ht="27" customHeight="1">
      <c r="A368" s="229"/>
      <c r="B368" s="230"/>
      <c r="C368" s="231"/>
      <c r="D368" s="101" t="s">
        <v>27</v>
      </c>
      <c r="E368" s="102"/>
      <c r="F368" s="23" t="s">
        <v>548</v>
      </c>
      <c r="G368" s="13">
        <v>105</v>
      </c>
      <c r="H368" s="13">
        <v>105</v>
      </c>
      <c r="I368" s="13">
        <v>0</v>
      </c>
      <c r="J368" s="13">
        <v>0</v>
      </c>
      <c r="K368" s="13">
        <v>0</v>
      </c>
    </row>
    <row r="369" spans="1:11" ht="26.25" customHeight="1">
      <c r="A369" s="229"/>
      <c r="B369" s="230"/>
      <c r="C369" s="231"/>
      <c r="D369" s="101" t="s">
        <v>685</v>
      </c>
      <c r="E369" s="112"/>
      <c r="F369" s="23" t="s">
        <v>549</v>
      </c>
      <c r="G369" s="13">
        <v>81</v>
      </c>
      <c r="H369" s="13">
        <v>37</v>
      </c>
      <c r="I369" s="13">
        <v>0</v>
      </c>
      <c r="J369" s="13">
        <v>44</v>
      </c>
      <c r="K369" s="13">
        <v>45</v>
      </c>
    </row>
    <row r="370" spans="1:11" ht="33" customHeight="1">
      <c r="A370" s="229"/>
      <c r="B370" s="230"/>
      <c r="C370" s="231"/>
      <c r="D370" s="101" t="s">
        <v>715</v>
      </c>
      <c r="E370" s="102"/>
      <c r="F370" s="23" t="s">
        <v>551</v>
      </c>
      <c r="G370" s="13">
        <v>553</v>
      </c>
      <c r="H370" s="13">
        <v>110</v>
      </c>
      <c r="I370" s="13">
        <v>0</v>
      </c>
      <c r="J370" s="13">
        <v>443</v>
      </c>
      <c r="K370" s="13">
        <v>429</v>
      </c>
    </row>
    <row r="371" spans="1:11" ht="25.5" customHeight="1">
      <c r="A371" s="229"/>
      <c r="B371" s="230"/>
      <c r="C371" s="231"/>
      <c r="D371" s="101" t="s">
        <v>354</v>
      </c>
      <c r="E371" s="102"/>
      <c r="F371" s="23" t="s">
        <v>552</v>
      </c>
      <c r="G371" s="13">
        <v>151</v>
      </c>
      <c r="H371" s="13">
        <v>71</v>
      </c>
      <c r="I371" s="13">
        <v>0</v>
      </c>
      <c r="J371" s="13">
        <v>80</v>
      </c>
      <c r="K371" s="13">
        <v>59</v>
      </c>
    </row>
    <row r="372" spans="1:11" ht="18.75" customHeight="1">
      <c r="A372" s="229"/>
      <c r="B372" s="230"/>
      <c r="C372" s="231"/>
      <c r="D372" s="101" t="s">
        <v>29</v>
      </c>
      <c r="E372" s="102"/>
      <c r="F372" s="23" t="s">
        <v>30</v>
      </c>
      <c r="G372" s="13">
        <v>38</v>
      </c>
      <c r="H372" s="13">
        <v>0</v>
      </c>
      <c r="I372" s="13">
        <v>0</v>
      </c>
      <c r="J372" s="13">
        <v>38</v>
      </c>
      <c r="K372" s="13">
        <v>38</v>
      </c>
    </row>
    <row r="373" spans="1:11" ht="25.5" customHeight="1">
      <c r="A373" s="229"/>
      <c r="B373" s="230"/>
      <c r="C373" s="231"/>
      <c r="D373" s="101" t="s">
        <v>31</v>
      </c>
      <c r="E373" s="102"/>
      <c r="F373" s="23" t="s">
        <v>553</v>
      </c>
      <c r="G373" s="13">
        <v>148</v>
      </c>
      <c r="H373" s="13">
        <v>76</v>
      </c>
      <c r="I373" s="13">
        <v>0</v>
      </c>
      <c r="J373" s="13">
        <v>72</v>
      </c>
      <c r="K373" s="13">
        <v>23</v>
      </c>
    </row>
    <row r="374" spans="1:11" ht="33" customHeight="1">
      <c r="A374" s="229"/>
      <c r="B374" s="230"/>
      <c r="C374" s="231"/>
      <c r="D374" s="101" t="s">
        <v>716</v>
      </c>
      <c r="E374" s="102"/>
      <c r="F374" s="23" t="s">
        <v>550</v>
      </c>
      <c r="G374" s="13">
        <v>289</v>
      </c>
      <c r="H374" s="13">
        <v>66</v>
      </c>
      <c r="I374" s="13">
        <v>0</v>
      </c>
      <c r="J374" s="13">
        <v>223</v>
      </c>
      <c r="K374" s="13">
        <v>180</v>
      </c>
    </row>
    <row r="375" spans="1:11" ht="24.75" customHeight="1">
      <c r="A375" s="229"/>
      <c r="B375" s="230"/>
      <c r="C375" s="231"/>
      <c r="D375" s="101" t="s">
        <v>32</v>
      </c>
      <c r="E375" s="102"/>
      <c r="F375" s="23" t="s">
        <v>540</v>
      </c>
      <c r="G375" s="13">
        <v>255</v>
      </c>
      <c r="H375" s="13">
        <v>92</v>
      </c>
      <c r="I375" s="13">
        <v>0</v>
      </c>
      <c r="J375" s="13">
        <v>163</v>
      </c>
      <c r="K375" s="13">
        <v>169</v>
      </c>
    </row>
    <row r="376" spans="1:11" ht="15">
      <c r="A376" s="229"/>
      <c r="B376" s="230"/>
      <c r="C376" s="231"/>
      <c r="D376" s="90" t="s">
        <v>77</v>
      </c>
      <c r="E376" s="95"/>
      <c r="F376" s="46"/>
      <c r="G376" s="49">
        <f>SUM(G358:G375)</f>
        <v>4170</v>
      </c>
      <c r="H376" s="49">
        <f>SUM(H358:H375)</f>
        <v>1788</v>
      </c>
      <c r="I376" s="49">
        <f>SUM(I358:I375)</f>
        <v>0</v>
      </c>
      <c r="J376" s="49">
        <f>SUM(J358:J375)</f>
        <v>2382</v>
      </c>
      <c r="K376" s="49">
        <f>SUM(K358:K375)</f>
        <v>2213</v>
      </c>
    </row>
    <row r="377" spans="1:11" ht="5.25" customHeight="1">
      <c r="A377" s="229"/>
      <c r="B377" s="230"/>
      <c r="C377" s="231"/>
      <c r="D377" s="56"/>
      <c r="E377" s="57"/>
      <c r="F377" s="58"/>
      <c r="G377" s="59"/>
      <c r="H377" s="59"/>
      <c r="I377" s="59"/>
      <c r="J377" s="59"/>
      <c r="K377" s="59"/>
    </row>
    <row r="378" spans="1:11" ht="15.75" customHeight="1">
      <c r="A378" s="229"/>
      <c r="B378" s="230"/>
      <c r="C378" s="231"/>
      <c r="D378" s="101" t="s">
        <v>33</v>
      </c>
      <c r="E378" s="102"/>
      <c r="F378" s="23" t="s">
        <v>34</v>
      </c>
      <c r="G378" s="13">
        <v>21</v>
      </c>
      <c r="H378" s="13">
        <v>21</v>
      </c>
      <c r="I378" s="13">
        <v>0</v>
      </c>
      <c r="J378" s="13">
        <v>0</v>
      </c>
      <c r="K378" s="13">
        <v>0</v>
      </c>
    </row>
    <row r="379" spans="1:11" ht="15">
      <c r="A379" s="229"/>
      <c r="B379" s="232"/>
      <c r="C379" s="231"/>
      <c r="D379" s="101" t="s">
        <v>479</v>
      </c>
      <c r="E379" s="102"/>
      <c r="F379" s="23" t="s">
        <v>35</v>
      </c>
      <c r="G379" s="19">
        <v>15</v>
      </c>
      <c r="H379" s="19">
        <v>15</v>
      </c>
      <c r="I379" s="19">
        <v>0</v>
      </c>
      <c r="J379" s="19">
        <v>0</v>
      </c>
      <c r="K379" s="19">
        <v>14</v>
      </c>
    </row>
    <row r="380" spans="1:11" ht="15">
      <c r="A380" s="229"/>
      <c r="B380" s="232"/>
      <c r="C380" s="231"/>
      <c r="D380" s="101" t="s">
        <v>104</v>
      </c>
      <c r="E380" s="112"/>
      <c r="F380" s="23" t="s">
        <v>156</v>
      </c>
      <c r="G380" s="19">
        <v>79</v>
      </c>
      <c r="H380" s="19">
        <v>46</v>
      </c>
      <c r="I380" s="19">
        <v>0</v>
      </c>
      <c r="J380" s="19">
        <v>33</v>
      </c>
      <c r="K380" s="19">
        <v>76</v>
      </c>
    </row>
    <row r="381" spans="1:11" ht="19.5" customHeight="1">
      <c r="A381" s="229"/>
      <c r="B381" s="230"/>
      <c r="C381" s="231"/>
      <c r="D381" s="101" t="s">
        <v>668</v>
      </c>
      <c r="E381" s="102"/>
      <c r="F381" s="23" t="s">
        <v>36</v>
      </c>
      <c r="G381" s="19">
        <v>37</v>
      </c>
      <c r="H381" s="19">
        <v>17</v>
      </c>
      <c r="I381" s="19">
        <v>0</v>
      </c>
      <c r="J381" s="19">
        <v>20</v>
      </c>
      <c r="K381" s="19">
        <v>35</v>
      </c>
    </row>
    <row r="382" spans="1:11" ht="21.75" customHeight="1">
      <c r="A382" s="229"/>
      <c r="B382" s="230"/>
      <c r="C382" s="231"/>
      <c r="D382" s="101" t="s">
        <v>37</v>
      </c>
      <c r="E382" s="102"/>
      <c r="F382" s="23" t="s">
        <v>38</v>
      </c>
      <c r="G382" s="19">
        <v>90</v>
      </c>
      <c r="H382" s="19">
        <v>35</v>
      </c>
      <c r="I382" s="19">
        <v>0</v>
      </c>
      <c r="J382" s="19">
        <v>55</v>
      </c>
      <c r="K382" s="19">
        <v>64</v>
      </c>
    </row>
    <row r="383" spans="1:11" ht="31.5" customHeight="1">
      <c r="A383" s="229"/>
      <c r="B383" s="230"/>
      <c r="C383" s="231"/>
      <c r="D383" s="101" t="s">
        <v>717</v>
      </c>
      <c r="E383" s="102"/>
      <c r="F383" s="23" t="s">
        <v>39</v>
      </c>
      <c r="G383" s="19">
        <v>112</v>
      </c>
      <c r="H383" s="19">
        <v>38</v>
      </c>
      <c r="I383" s="19">
        <v>0</v>
      </c>
      <c r="J383" s="19">
        <v>74</v>
      </c>
      <c r="K383" s="19">
        <v>107</v>
      </c>
    </row>
    <row r="384" spans="1:11" ht="21" customHeight="1">
      <c r="A384" s="229"/>
      <c r="B384" s="230"/>
      <c r="C384" s="231"/>
      <c r="D384" s="101" t="s">
        <v>316</v>
      </c>
      <c r="E384" s="102"/>
      <c r="F384" s="23" t="s">
        <v>40</v>
      </c>
      <c r="G384" s="19">
        <v>15</v>
      </c>
      <c r="H384" s="19">
        <v>15</v>
      </c>
      <c r="I384" s="19">
        <v>0</v>
      </c>
      <c r="J384" s="19">
        <v>0</v>
      </c>
      <c r="K384" s="19">
        <v>13</v>
      </c>
    </row>
    <row r="385" spans="1:11" ht="15">
      <c r="A385" s="229"/>
      <c r="B385" s="230"/>
      <c r="C385" s="231"/>
      <c r="D385" s="101" t="s">
        <v>41</v>
      </c>
      <c r="E385" s="102"/>
      <c r="F385" s="23" t="s">
        <v>42</v>
      </c>
      <c r="G385" s="19">
        <v>0</v>
      </c>
      <c r="H385" s="19"/>
      <c r="I385" s="19">
        <v>0</v>
      </c>
      <c r="J385" s="19">
        <v>0</v>
      </c>
      <c r="K385" s="19">
        <v>0</v>
      </c>
    </row>
    <row r="386" spans="1:11" ht="15.75" customHeight="1">
      <c r="A386" s="229"/>
      <c r="B386" s="230"/>
      <c r="C386" s="231"/>
      <c r="D386" s="101" t="s">
        <v>711</v>
      </c>
      <c r="E386" s="102"/>
      <c r="F386" s="23" t="s">
        <v>43</v>
      </c>
      <c r="G386" s="19">
        <v>108</v>
      </c>
      <c r="H386" s="19">
        <v>43</v>
      </c>
      <c r="I386" s="19">
        <v>0</v>
      </c>
      <c r="J386" s="19">
        <v>65</v>
      </c>
      <c r="K386" s="19">
        <v>17</v>
      </c>
    </row>
    <row r="387" spans="1:11" ht="33.75" customHeight="1">
      <c r="A387" s="229"/>
      <c r="B387" s="230"/>
      <c r="C387" s="231"/>
      <c r="D387" s="101" t="s">
        <v>718</v>
      </c>
      <c r="E387" s="102"/>
      <c r="F387" s="23" t="s">
        <v>44</v>
      </c>
      <c r="G387" s="19">
        <v>124</v>
      </c>
      <c r="H387" s="19">
        <v>41</v>
      </c>
      <c r="I387" s="19">
        <v>0</v>
      </c>
      <c r="J387" s="19">
        <v>83</v>
      </c>
      <c r="K387" s="19">
        <v>17</v>
      </c>
    </row>
    <row r="388" spans="1:11" ht="34.5" customHeight="1">
      <c r="A388" s="229"/>
      <c r="B388" s="230"/>
      <c r="C388" s="231"/>
      <c r="D388" s="101" t="s">
        <v>714</v>
      </c>
      <c r="E388" s="102"/>
      <c r="F388" s="23" t="s">
        <v>45</v>
      </c>
      <c r="G388" s="19">
        <v>74</v>
      </c>
      <c r="H388" s="19">
        <v>48</v>
      </c>
      <c r="I388" s="19">
        <v>0</v>
      </c>
      <c r="J388" s="19">
        <v>26</v>
      </c>
      <c r="K388" s="19">
        <v>11</v>
      </c>
    </row>
    <row r="389" spans="1:11" ht="15">
      <c r="A389" s="229"/>
      <c r="B389" s="230"/>
      <c r="C389" s="231"/>
      <c r="D389" s="101" t="s">
        <v>26</v>
      </c>
      <c r="E389" s="102"/>
      <c r="F389" s="23" t="s">
        <v>46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</row>
    <row r="390" spans="1:11" ht="19.5" customHeight="1">
      <c r="A390" s="229"/>
      <c r="B390" s="230"/>
      <c r="C390" s="231"/>
      <c r="D390" s="101" t="s">
        <v>27</v>
      </c>
      <c r="E390" s="102"/>
      <c r="F390" s="23" t="s">
        <v>47</v>
      </c>
      <c r="G390" s="19">
        <v>36</v>
      </c>
      <c r="H390" s="19">
        <v>36</v>
      </c>
      <c r="I390" s="19">
        <v>0</v>
      </c>
      <c r="J390" s="19">
        <v>0</v>
      </c>
      <c r="K390" s="19">
        <v>0</v>
      </c>
    </row>
    <row r="391" spans="1:11" ht="25.5" customHeight="1">
      <c r="A391" s="229"/>
      <c r="B391" s="232"/>
      <c r="C391" s="231"/>
      <c r="D391" s="101" t="s">
        <v>48</v>
      </c>
      <c r="E391" s="102"/>
      <c r="F391" s="23" t="s">
        <v>554</v>
      </c>
      <c r="G391" s="19">
        <v>475</v>
      </c>
      <c r="H391" s="19">
        <v>340</v>
      </c>
      <c r="I391" s="19">
        <v>0</v>
      </c>
      <c r="J391" s="19">
        <v>135</v>
      </c>
      <c r="K391" s="19">
        <v>35</v>
      </c>
    </row>
    <row r="392" spans="1:11" ht="30.75" customHeight="1">
      <c r="A392" s="229"/>
      <c r="B392" s="232"/>
      <c r="C392" s="231"/>
      <c r="D392" s="87" t="s">
        <v>355</v>
      </c>
      <c r="E392" s="89"/>
      <c r="F392" s="23" t="s">
        <v>555</v>
      </c>
      <c r="G392" s="19">
        <v>108</v>
      </c>
      <c r="H392" s="19">
        <v>80</v>
      </c>
      <c r="I392" s="19">
        <v>0</v>
      </c>
      <c r="J392" s="19">
        <v>28</v>
      </c>
      <c r="K392" s="19">
        <v>22</v>
      </c>
    </row>
    <row r="393" spans="1:11" ht="18.75" customHeight="1">
      <c r="A393" s="229"/>
      <c r="B393" s="230"/>
      <c r="C393" s="231"/>
      <c r="D393" s="101" t="s">
        <v>719</v>
      </c>
      <c r="E393" s="102"/>
      <c r="F393" s="23" t="s">
        <v>49</v>
      </c>
      <c r="G393" s="19">
        <v>105</v>
      </c>
      <c r="H393" s="19">
        <v>23</v>
      </c>
      <c r="I393" s="19">
        <v>0</v>
      </c>
      <c r="J393" s="19">
        <v>82</v>
      </c>
      <c r="K393" s="19">
        <v>78</v>
      </c>
    </row>
    <row r="394" spans="1:11" ht="36" customHeight="1">
      <c r="A394" s="229"/>
      <c r="B394" s="230"/>
      <c r="C394" s="231"/>
      <c r="D394" s="101" t="s">
        <v>720</v>
      </c>
      <c r="E394" s="102"/>
      <c r="F394" s="23" t="s">
        <v>50</v>
      </c>
      <c r="G394" s="19">
        <v>65</v>
      </c>
      <c r="H394" s="19">
        <v>21</v>
      </c>
      <c r="I394" s="19">
        <v>0</v>
      </c>
      <c r="J394" s="19">
        <v>44</v>
      </c>
      <c r="K394" s="19">
        <v>38</v>
      </c>
    </row>
    <row r="395" spans="1:11" ht="32.25" customHeight="1">
      <c r="A395" s="229"/>
      <c r="B395" s="230"/>
      <c r="C395" s="231"/>
      <c r="D395" s="101" t="s">
        <v>356</v>
      </c>
      <c r="E395" s="102"/>
      <c r="F395" s="23" t="s">
        <v>51</v>
      </c>
      <c r="G395" s="19">
        <v>48</v>
      </c>
      <c r="H395" s="19">
        <v>5</v>
      </c>
      <c r="I395" s="19">
        <v>0</v>
      </c>
      <c r="J395" s="19">
        <v>43</v>
      </c>
      <c r="K395" s="19">
        <v>35</v>
      </c>
    </row>
    <row r="396" spans="1:11" ht="25.5" customHeight="1">
      <c r="A396" s="229"/>
      <c r="B396" s="230"/>
      <c r="C396" s="231"/>
      <c r="D396" s="101" t="s">
        <v>317</v>
      </c>
      <c r="E396" s="102"/>
      <c r="F396" s="23" t="s">
        <v>52</v>
      </c>
      <c r="G396" s="19">
        <v>8</v>
      </c>
      <c r="H396" s="19">
        <v>8</v>
      </c>
      <c r="I396" s="19">
        <v>0</v>
      </c>
      <c r="J396" s="19">
        <v>0</v>
      </c>
      <c r="K396" s="19" t="s">
        <v>6</v>
      </c>
    </row>
    <row r="397" spans="1:11" ht="15">
      <c r="A397" s="229"/>
      <c r="B397" s="230"/>
      <c r="C397" s="231"/>
      <c r="D397" s="101" t="s">
        <v>53</v>
      </c>
      <c r="E397" s="102"/>
      <c r="F397" s="23" t="s">
        <v>54</v>
      </c>
      <c r="G397" s="19">
        <v>56</v>
      </c>
      <c r="H397" s="19">
        <v>15</v>
      </c>
      <c r="I397" s="19">
        <v>0</v>
      </c>
      <c r="J397" s="19">
        <v>41</v>
      </c>
      <c r="K397" s="19">
        <v>22</v>
      </c>
    </row>
    <row r="398" spans="1:11" ht="30.75" customHeight="1">
      <c r="A398" s="229"/>
      <c r="B398" s="232"/>
      <c r="C398" s="231"/>
      <c r="D398" s="101" t="s">
        <v>721</v>
      </c>
      <c r="E398" s="102"/>
      <c r="F398" s="23" t="s">
        <v>55</v>
      </c>
      <c r="G398" s="19">
        <v>17</v>
      </c>
      <c r="H398" s="19">
        <v>17</v>
      </c>
      <c r="I398" s="19">
        <v>0</v>
      </c>
      <c r="J398" s="19">
        <v>0</v>
      </c>
      <c r="K398" s="19">
        <v>0</v>
      </c>
    </row>
    <row r="399" spans="1:11" ht="18" customHeight="1">
      <c r="A399" s="229"/>
      <c r="B399" s="230"/>
      <c r="C399" s="231"/>
      <c r="D399" s="101" t="s">
        <v>722</v>
      </c>
      <c r="E399" s="102"/>
      <c r="F399" s="23" t="s">
        <v>56</v>
      </c>
      <c r="G399" s="19">
        <v>11</v>
      </c>
      <c r="H399" s="19">
        <v>11</v>
      </c>
      <c r="I399" s="19">
        <v>0</v>
      </c>
      <c r="J399" s="19">
        <v>0</v>
      </c>
      <c r="K399" s="19">
        <v>7</v>
      </c>
    </row>
    <row r="400" spans="1:11" ht="20.25" customHeight="1">
      <c r="A400" s="229"/>
      <c r="B400" s="230"/>
      <c r="C400" s="231"/>
      <c r="D400" s="101" t="s">
        <v>723</v>
      </c>
      <c r="E400" s="102"/>
      <c r="F400" s="23" t="s">
        <v>57</v>
      </c>
      <c r="G400" s="19">
        <v>16</v>
      </c>
      <c r="H400" s="19">
        <v>15</v>
      </c>
      <c r="I400" s="19">
        <v>0</v>
      </c>
      <c r="J400" s="19">
        <v>1</v>
      </c>
      <c r="K400" s="19">
        <v>1</v>
      </c>
    </row>
    <row r="401" spans="1:11" ht="15" customHeight="1">
      <c r="A401" s="229"/>
      <c r="B401" s="230"/>
      <c r="C401" s="231"/>
      <c r="D401" s="90" t="s">
        <v>77</v>
      </c>
      <c r="E401" s="95"/>
      <c r="F401" s="46"/>
      <c r="G401" s="27">
        <f>SUM(G378:G400)</f>
        <v>1620</v>
      </c>
      <c r="H401" s="27">
        <f>SUM(H378:H400)</f>
        <v>890</v>
      </c>
      <c r="I401" s="27">
        <f>SUM(I378:I400)</f>
        <v>0</v>
      </c>
      <c r="J401" s="27">
        <f>SUM(J378:J400)</f>
        <v>730</v>
      </c>
      <c r="K401" s="27">
        <f>SUM(K378:K400)</f>
        <v>592</v>
      </c>
    </row>
    <row r="402" spans="1:11" ht="5.25" customHeight="1">
      <c r="A402" s="229"/>
      <c r="B402" s="230"/>
      <c r="C402" s="231"/>
      <c r="D402" s="56"/>
      <c r="E402" s="57"/>
      <c r="F402" s="58"/>
      <c r="G402" s="60"/>
      <c r="H402" s="60"/>
      <c r="I402" s="60"/>
      <c r="J402" s="60"/>
      <c r="K402" s="60"/>
    </row>
    <row r="403" spans="1:11" ht="23.25" customHeight="1">
      <c r="A403" s="229"/>
      <c r="B403" s="230"/>
      <c r="C403" s="231"/>
      <c r="D403" s="101" t="s">
        <v>23</v>
      </c>
      <c r="E403" s="102"/>
      <c r="F403" s="23" t="s">
        <v>556</v>
      </c>
      <c r="G403" s="19">
        <v>11</v>
      </c>
      <c r="H403" s="19">
        <v>11</v>
      </c>
      <c r="I403" s="19">
        <v>0</v>
      </c>
      <c r="J403" s="19">
        <v>0</v>
      </c>
      <c r="K403" s="19">
        <v>1</v>
      </c>
    </row>
    <row r="404" spans="1:11" ht="27" customHeight="1">
      <c r="A404" s="229"/>
      <c r="B404" s="230"/>
      <c r="C404" s="231"/>
      <c r="D404" s="101" t="s">
        <v>24</v>
      </c>
      <c r="E404" s="102"/>
      <c r="F404" s="23" t="s">
        <v>557</v>
      </c>
      <c r="G404" s="19">
        <v>11</v>
      </c>
      <c r="H404" s="19">
        <v>10</v>
      </c>
      <c r="I404" s="19">
        <v>0</v>
      </c>
      <c r="J404" s="19">
        <v>1</v>
      </c>
      <c r="K404" s="19">
        <v>1</v>
      </c>
    </row>
    <row r="405" spans="1:11" ht="27" customHeight="1">
      <c r="A405" s="229"/>
      <c r="B405" s="230"/>
      <c r="C405" s="231"/>
      <c r="D405" s="101" t="s">
        <v>25</v>
      </c>
      <c r="E405" s="102"/>
      <c r="F405" s="23" t="s">
        <v>558</v>
      </c>
      <c r="G405" s="19">
        <v>84</v>
      </c>
      <c r="H405" s="19">
        <v>53</v>
      </c>
      <c r="I405" s="19">
        <v>0</v>
      </c>
      <c r="J405" s="19">
        <v>31</v>
      </c>
      <c r="K405" s="19">
        <v>4</v>
      </c>
    </row>
    <row r="406" spans="1:11" ht="24.75" customHeight="1">
      <c r="A406" s="229"/>
      <c r="B406" s="230"/>
      <c r="C406" s="231"/>
      <c r="D406" s="101" t="s">
        <v>26</v>
      </c>
      <c r="E406" s="102"/>
      <c r="F406" s="23" t="s">
        <v>559</v>
      </c>
      <c r="G406" s="19">
        <v>31</v>
      </c>
      <c r="H406" s="19">
        <v>25</v>
      </c>
      <c r="I406" s="19">
        <v>0</v>
      </c>
      <c r="J406" s="19">
        <v>6</v>
      </c>
      <c r="K406" s="19">
        <v>1</v>
      </c>
    </row>
    <row r="407" spans="1:11" ht="31.5" customHeight="1">
      <c r="A407" s="229"/>
      <c r="B407" s="230"/>
      <c r="C407" s="231"/>
      <c r="D407" s="101" t="s">
        <v>715</v>
      </c>
      <c r="E407" s="102"/>
      <c r="F407" s="23" t="s">
        <v>560</v>
      </c>
      <c r="G407" s="19">
        <v>15</v>
      </c>
      <c r="H407" s="19">
        <v>5</v>
      </c>
      <c r="I407" s="19">
        <v>0</v>
      </c>
      <c r="J407" s="19">
        <v>10</v>
      </c>
      <c r="K407" s="19">
        <v>10</v>
      </c>
    </row>
    <row r="408" spans="1:11" ht="15">
      <c r="A408" s="229"/>
      <c r="B408" s="230"/>
      <c r="C408" s="231"/>
      <c r="D408" s="101" t="s">
        <v>18</v>
      </c>
      <c r="E408" s="102"/>
      <c r="F408" s="23" t="s">
        <v>561</v>
      </c>
      <c r="G408" s="19">
        <v>10</v>
      </c>
      <c r="H408" s="19">
        <v>0</v>
      </c>
      <c r="I408" s="19">
        <v>0</v>
      </c>
      <c r="J408" s="19">
        <v>10</v>
      </c>
      <c r="K408" s="19">
        <v>10</v>
      </c>
    </row>
    <row r="409" spans="1:11" ht="15">
      <c r="A409" s="229"/>
      <c r="B409" s="230"/>
      <c r="C409" s="231"/>
      <c r="D409" s="101" t="s">
        <v>20</v>
      </c>
      <c r="E409" s="102"/>
      <c r="F409" s="23" t="s">
        <v>562</v>
      </c>
      <c r="G409" s="19">
        <v>10</v>
      </c>
      <c r="H409" s="19">
        <v>0</v>
      </c>
      <c r="I409" s="19">
        <v>0</v>
      </c>
      <c r="J409" s="19">
        <v>10</v>
      </c>
      <c r="K409" s="19">
        <v>10</v>
      </c>
    </row>
    <row r="410" spans="1:11" ht="15">
      <c r="A410" s="229"/>
      <c r="B410" s="230"/>
      <c r="C410" s="231"/>
      <c r="D410" s="101" t="s">
        <v>22</v>
      </c>
      <c r="E410" s="102"/>
      <c r="F410" s="23" t="s">
        <v>563</v>
      </c>
      <c r="G410" s="19">
        <v>7</v>
      </c>
      <c r="H410" s="19">
        <v>1</v>
      </c>
      <c r="I410" s="19">
        <v>0</v>
      </c>
      <c r="J410" s="19">
        <v>6</v>
      </c>
      <c r="K410" s="19">
        <v>7</v>
      </c>
    </row>
    <row r="411" spans="1:11" ht="15">
      <c r="A411" s="229"/>
      <c r="B411" s="230"/>
      <c r="C411" s="231"/>
      <c r="D411" s="90" t="s">
        <v>77</v>
      </c>
      <c r="E411" s="95"/>
      <c r="F411" s="61"/>
      <c r="G411" s="27">
        <f>SUM(G403:G410)</f>
        <v>179</v>
      </c>
      <c r="H411" s="27">
        <f>SUM(H403:H410)</f>
        <v>105</v>
      </c>
      <c r="I411" s="27">
        <f>SUM(I403:I410)</f>
        <v>0</v>
      </c>
      <c r="J411" s="27">
        <f>SUM(J403:J410)</f>
        <v>74</v>
      </c>
      <c r="K411" s="27">
        <f>SUM(K403:K410)</f>
        <v>44</v>
      </c>
    </row>
    <row r="412" spans="1:11" ht="15">
      <c r="A412" s="229"/>
      <c r="B412" s="230"/>
      <c r="C412" s="231"/>
      <c r="D412" s="233" t="s">
        <v>334</v>
      </c>
      <c r="E412" s="234"/>
      <c r="F412" s="61"/>
      <c r="G412" s="27">
        <f>SUM(G376,G401,G411)</f>
        <v>5969</v>
      </c>
      <c r="H412" s="27">
        <f>SUM(H376,H401,H411)</f>
        <v>2783</v>
      </c>
      <c r="I412" s="27">
        <f>SUM(I376,I401,I411)</f>
        <v>0</v>
      </c>
      <c r="J412" s="27">
        <f>SUM(J376,J401,J411)</f>
        <v>3186</v>
      </c>
      <c r="K412" s="27">
        <f>SUM(K376,K401,K411)</f>
        <v>2849</v>
      </c>
    </row>
    <row r="413" spans="1:11" ht="22.5" customHeight="1">
      <c r="A413" s="113" t="s">
        <v>326</v>
      </c>
      <c r="B413" s="188"/>
      <c r="C413" s="188"/>
      <c r="D413" s="188"/>
      <c r="E413" s="189"/>
      <c r="F413" s="44"/>
      <c r="G413" s="50">
        <f>SUM(G356,G412)</f>
        <v>6385</v>
      </c>
      <c r="H413" s="50">
        <f>SUM(H356,H412)</f>
        <v>3199</v>
      </c>
      <c r="I413" s="50">
        <f>SUM(I356,I412)</f>
        <v>0</v>
      </c>
      <c r="J413" s="50">
        <f>SUM(J356,J412)</f>
        <v>3186</v>
      </c>
      <c r="K413" s="50">
        <f>SUM(K356,K412)</f>
        <v>3075</v>
      </c>
    </row>
    <row r="414" spans="1:11" ht="5.25" customHeight="1">
      <c r="A414" s="77"/>
      <c r="B414" s="78"/>
      <c r="C414" s="78"/>
      <c r="D414" s="79"/>
      <c r="E414" s="80"/>
      <c r="F414" s="44"/>
      <c r="G414" s="50"/>
      <c r="H414" s="50"/>
      <c r="I414" s="50"/>
      <c r="J414" s="50"/>
      <c r="K414" s="50"/>
    </row>
    <row r="415" spans="1:11" ht="30.75" customHeight="1">
      <c r="A415" s="151" t="s">
        <v>330</v>
      </c>
      <c r="B415" s="186"/>
      <c r="C415" s="153"/>
      <c r="D415" s="239" t="s">
        <v>81</v>
      </c>
      <c r="E415" s="240"/>
      <c r="F415" s="44"/>
      <c r="G415" s="82">
        <f>SUM(G181,G210,G356)</f>
        <v>1130</v>
      </c>
      <c r="H415" s="82">
        <f>SUM(H181,H210,H356)</f>
        <v>1004</v>
      </c>
      <c r="I415" s="82">
        <f>SUM(I181,I210,I356)</f>
        <v>0</v>
      </c>
      <c r="J415" s="82">
        <f>SUM(J181,J210,J356)</f>
        <v>126</v>
      </c>
      <c r="K415" s="82">
        <f>SUM(K181,K210,K356)</f>
        <v>350</v>
      </c>
    </row>
    <row r="416" spans="1:11" ht="31.5" customHeight="1">
      <c r="A416" s="151"/>
      <c r="B416" s="152"/>
      <c r="C416" s="153"/>
      <c r="D416" s="85" t="s">
        <v>222</v>
      </c>
      <c r="E416" s="86"/>
      <c r="F416" s="44"/>
      <c r="G416" s="32">
        <f>SUM(G178,G199,G347,G412)</f>
        <v>27438</v>
      </c>
      <c r="H416" s="32">
        <f>SUM(H178,H199,H347,H412)</f>
        <v>17032</v>
      </c>
      <c r="I416" s="32">
        <f>SUM(I178,I199,I347,I412)</f>
        <v>550</v>
      </c>
      <c r="J416" s="32">
        <f>SUM(J178,J199,J347,J412)</f>
        <v>9856</v>
      </c>
      <c r="K416" s="32">
        <f>SUM(K178,K199,K347,K412)</f>
        <v>15133</v>
      </c>
    </row>
    <row r="417" spans="1:11" ht="20.25" customHeight="1">
      <c r="A417" s="154"/>
      <c r="B417" s="155"/>
      <c r="C417" s="156"/>
      <c r="D417" s="85" t="s">
        <v>329</v>
      </c>
      <c r="E417" s="86"/>
      <c r="F417" s="44"/>
      <c r="G417" s="32">
        <f>SUM(G178,G200,G348,G413)</f>
        <v>28568</v>
      </c>
      <c r="H417" s="32">
        <f>SUM(H178,H200,H348,H413)</f>
        <v>18036</v>
      </c>
      <c r="I417" s="32">
        <f>SUM(I178,I200,I348,I413)</f>
        <v>550</v>
      </c>
      <c r="J417" s="32">
        <f>SUM(J178,J200,J348,J413)</f>
        <v>9982</v>
      </c>
      <c r="K417" s="32">
        <f>SUM(K178,K200,K348,K413)</f>
        <v>15483</v>
      </c>
    </row>
    <row r="418" spans="1:11" ht="23.25" customHeight="1">
      <c r="A418" s="166" t="s">
        <v>349</v>
      </c>
      <c r="B418" s="178"/>
      <c r="C418" s="178"/>
      <c r="D418" s="178"/>
      <c r="E418" s="178"/>
      <c r="F418" s="178"/>
      <c r="G418" s="178"/>
      <c r="H418" s="178"/>
      <c r="I418" s="178"/>
      <c r="J418" s="178"/>
      <c r="K418" s="144"/>
    </row>
    <row r="419" spans="1:11" ht="21" customHeight="1">
      <c r="A419" s="106" t="s">
        <v>436</v>
      </c>
      <c r="B419" s="181"/>
      <c r="C419" s="181"/>
      <c r="D419" s="98" t="s">
        <v>631</v>
      </c>
      <c r="E419" s="99"/>
      <c r="F419" s="99"/>
      <c r="G419" s="99"/>
      <c r="H419" s="99"/>
      <c r="I419" s="99"/>
      <c r="J419" s="99"/>
      <c r="K419" s="100"/>
    </row>
    <row r="420" spans="1:11" ht="24" customHeight="1">
      <c r="A420" s="182"/>
      <c r="B420" s="183"/>
      <c r="C420" s="183"/>
      <c r="D420" s="179" t="s">
        <v>58</v>
      </c>
      <c r="E420" s="180"/>
      <c r="F420" s="24" t="s">
        <v>517</v>
      </c>
      <c r="G420" s="62">
        <v>217</v>
      </c>
      <c r="H420" s="62">
        <v>102</v>
      </c>
      <c r="I420" s="62">
        <v>0</v>
      </c>
      <c r="J420" s="62">
        <v>115</v>
      </c>
      <c r="K420" s="62">
        <v>159</v>
      </c>
    </row>
    <row r="421" spans="1:11" ht="26.25" customHeight="1">
      <c r="A421" s="182"/>
      <c r="B421" s="183"/>
      <c r="C421" s="183"/>
      <c r="D421" s="87" t="s">
        <v>20</v>
      </c>
      <c r="E421" s="88"/>
      <c r="F421" s="23" t="s">
        <v>564</v>
      </c>
      <c r="G421" s="19">
        <v>162</v>
      </c>
      <c r="H421" s="19">
        <v>101</v>
      </c>
      <c r="I421" s="19">
        <v>0</v>
      </c>
      <c r="J421" s="19">
        <v>61</v>
      </c>
      <c r="K421" s="19">
        <v>113</v>
      </c>
    </row>
    <row r="422" spans="1:11" ht="23.25" customHeight="1">
      <c r="A422" s="182"/>
      <c r="B422" s="183"/>
      <c r="C422" s="183"/>
      <c r="D422" s="87" t="s">
        <v>685</v>
      </c>
      <c r="E422" s="88"/>
      <c r="F422" s="23" t="s">
        <v>549</v>
      </c>
      <c r="G422" s="19">
        <v>139</v>
      </c>
      <c r="H422" s="19">
        <v>0</v>
      </c>
      <c r="I422" s="19">
        <v>0</v>
      </c>
      <c r="J422" s="19">
        <v>139</v>
      </c>
      <c r="K422" s="19">
        <v>108</v>
      </c>
    </row>
    <row r="423" spans="1:11" ht="45.75" customHeight="1">
      <c r="A423" s="182"/>
      <c r="B423" s="183"/>
      <c r="C423" s="183"/>
      <c r="D423" s="87" t="s">
        <v>724</v>
      </c>
      <c r="E423" s="88"/>
      <c r="F423" s="23" t="s">
        <v>566</v>
      </c>
      <c r="G423" s="19">
        <v>261</v>
      </c>
      <c r="H423" s="19">
        <v>98</v>
      </c>
      <c r="I423" s="19">
        <v>0</v>
      </c>
      <c r="J423" s="19">
        <v>163</v>
      </c>
      <c r="K423" s="19">
        <v>125</v>
      </c>
    </row>
    <row r="424" spans="1:11" ht="33.75" customHeight="1">
      <c r="A424" s="182"/>
      <c r="B424" s="183"/>
      <c r="C424" s="183"/>
      <c r="D424" s="87" t="s">
        <v>725</v>
      </c>
      <c r="E424" s="88"/>
      <c r="F424" s="23" t="s">
        <v>551</v>
      </c>
      <c r="G424" s="19">
        <v>65</v>
      </c>
      <c r="H424" s="19">
        <v>0</v>
      </c>
      <c r="I424" s="19">
        <v>0</v>
      </c>
      <c r="J424" s="19">
        <v>65</v>
      </c>
      <c r="K424" s="19">
        <v>33</v>
      </c>
    </row>
    <row r="425" spans="1:11" ht="19.5" customHeight="1">
      <c r="A425" s="182"/>
      <c r="B425" s="183"/>
      <c r="C425" s="183"/>
      <c r="D425" s="87" t="s">
        <v>348</v>
      </c>
      <c r="E425" s="88"/>
      <c r="F425" s="23" t="s">
        <v>60</v>
      </c>
      <c r="G425" s="19">
        <v>15</v>
      </c>
      <c r="H425" s="19">
        <v>0</v>
      </c>
      <c r="I425" s="19">
        <v>0</v>
      </c>
      <c r="J425" s="19">
        <v>15</v>
      </c>
      <c r="K425" s="19">
        <v>10</v>
      </c>
    </row>
    <row r="426" spans="1:11" ht="27" customHeight="1">
      <c r="A426" s="182"/>
      <c r="B426" s="183"/>
      <c r="C426" s="183"/>
      <c r="D426" s="87" t="s">
        <v>32</v>
      </c>
      <c r="E426" s="88"/>
      <c r="F426" s="23" t="s">
        <v>567</v>
      </c>
      <c r="G426" s="19">
        <v>684</v>
      </c>
      <c r="H426" s="19">
        <v>291</v>
      </c>
      <c r="I426" s="19">
        <v>0</v>
      </c>
      <c r="J426" s="19">
        <v>393</v>
      </c>
      <c r="K426" s="19">
        <v>425</v>
      </c>
    </row>
    <row r="427" spans="1:11" ht="34.5" customHeight="1">
      <c r="A427" s="182"/>
      <c r="B427" s="183"/>
      <c r="C427" s="183"/>
      <c r="D427" s="87" t="s">
        <v>726</v>
      </c>
      <c r="E427" s="88"/>
      <c r="F427" s="23" t="s">
        <v>568</v>
      </c>
      <c r="G427" s="19">
        <v>181</v>
      </c>
      <c r="H427" s="19">
        <v>114</v>
      </c>
      <c r="I427" s="19">
        <v>0</v>
      </c>
      <c r="J427" s="19">
        <v>67</v>
      </c>
      <c r="K427" s="19">
        <v>98</v>
      </c>
    </row>
    <row r="428" spans="1:11" ht="21" customHeight="1">
      <c r="A428" s="182"/>
      <c r="B428" s="183"/>
      <c r="C428" s="183"/>
      <c r="D428" s="87" t="s">
        <v>318</v>
      </c>
      <c r="E428" s="88"/>
      <c r="F428" s="23" t="s">
        <v>39</v>
      </c>
      <c r="G428" s="19">
        <v>110</v>
      </c>
      <c r="H428" s="19">
        <v>33</v>
      </c>
      <c r="I428" s="19">
        <v>0</v>
      </c>
      <c r="J428" s="19">
        <v>77</v>
      </c>
      <c r="K428" s="19">
        <v>73</v>
      </c>
    </row>
    <row r="429" spans="1:11" ht="22.5" customHeight="1">
      <c r="A429" s="182"/>
      <c r="B429" s="183"/>
      <c r="C429" s="183"/>
      <c r="D429" s="87" t="s">
        <v>62</v>
      </c>
      <c r="E429" s="88"/>
      <c r="F429" s="23" t="s">
        <v>63</v>
      </c>
      <c r="G429" s="19">
        <v>39</v>
      </c>
      <c r="H429" s="19">
        <v>10</v>
      </c>
      <c r="I429" s="19">
        <v>0</v>
      </c>
      <c r="J429" s="19">
        <v>29</v>
      </c>
      <c r="K429" s="19">
        <v>27</v>
      </c>
    </row>
    <row r="430" spans="1:11" ht="17.25" customHeight="1">
      <c r="A430" s="182"/>
      <c r="B430" s="183"/>
      <c r="C430" s="183"/>
      <c r="D430" s="87" t="s">
        <v>727</v>
      </c>
      <c r="E430" s="88"/>
      <c r="F430" s="23" t="s">
        <v>64</v>
      </c>
      <c r="G430" s="19">
        <v>87</v>
      </c>
      <c r="H430" s="19">
        <v>0</v>
      </c>
      <c r="I430" s="19">
        <v>0</v>
      </c>
      <c r="J430" s="19">
        <v>87</v>
      </c>
      <c r="K430" s="19">
        <v>63</v>
      </c>
    </row>
    <row r="431" spans="1:11" ht="20.25" customHeight="1">
      <c r="A431" s="182"/>
      <c r="B431" s="183"/>
      <c r="C431" s="183"/>
      <c r="D431" s="87" t="s">
        <v>65</v>
      </c>
      <c r="E431" s="88"/>
      <c r="F431" s="23" t="s">
        <v>66</v>
      </c>
      <c r="G431" s="19">
        <v>87</v>
      </c>
      <c r="H431" s="19">
        <v>24</v>
      </c>
      <c r="I431" s="19">
        <v>7</v>
      </c>
      <c r="J431" s="19">
        <v>56</v>
      </c>
      <c r="K431" s="19">
        <v>30</v>
      </c>
    </row>
    <row r="432" spans="1:11" ht="20.25" customHeight="1">
      <c r="A432" s="182"/>
      <c r="B432" s="183"/>
      <c r="C432" s="183"/>
      <c r="D432" s="87" t="s">
        <v>719</v>
      </c>
      <c r="E432" s="88"/>
      <c r="F432" s="23" t="s">
        <v>49</v>
      </c>
      <c r="G432" s="19">
        <v>67</v>
      </c>
      <c r="H432" s="19">
        <v>0</v>
      </c>
      <c r="I432" s="19">
        <v>0</v>
      </c>
      <c r="J432" s="19">
        <v>67</v>
      </c>
      <c r="K432" s="19">
        <v>41</v>
      </c>
    </row>
    <row r="433" spans="1:12" ht="21.75" customHeight="1">
      <c r="A433" s="182"/>
      <c r="B433" s="183"/>
      <c r="C433" s="183"/>
      <c r="D433" s="87" t="s">
        <v>728</v>
      </c>
      <c r="E433" s="88"/>
      <c r="F433" s="23" t="s">
        <v>67</v>
      </c>
      <c r="G433" s="19">
        <v>215</v>
      </c>
      <c r="H433" s="19">
        <v>44</v>
      </c>
      <c r="I433" s="19">
        <v>15</v>
      </c>
      <c r="J433" s="19">
        <v>156</v>
      </c>
      <c r="K433" s="19">
        <v>150</v>
      </c>
      <c r="L433" s="15" t="s">
        <v>6</v>
      </c>
    </row>
    <row r="434" spans="1:11" ht="20.25" customHeight="1">
      <c r="A434" s="182"/>
      <c r="B434" s="183"/>
      <c r="C434" s="183"/>
      <c r="D434" s="87" t="s">
        <v>68</v>
      </c>
      <c r="E434" s="88"/>
      <c r="F434" s="23" t="s">
        <v>69</v>
      </c>
      <c r="G434" s="19">
        <v>64</v>
      </c>
      <c r="H434" s="19">
        <v>0</v>
      </c>
      <c r="I434" s="19">
        <v>0</v>
      </c>
      <c r="J434" s="19">
        <v>64</v>
      </c>
      <c r="K434" s="19">
        <v>40</v>
      </c>
    </row>
    <row r="435" spans="1:11" ht="20.25" customHeight="1">
      <c r="A435" s="184"/>
      <c r="B435" s="185"/>
      <c r="C435" s="185"/>
      <c r="D435" s="87" t="s">
        <v>319</v>
      </c>
      <c r="E435" s="88"/>
      <c r="F435" s="23" t="s">
        <v>70</v>
      </c>
      <c r="G435" s="19">
        <v>89</v>
      </c>
      <c r="H435" s="19">
        <v>89</v>
      </c>
      <c r="I435" s="19">
        <v>0</v>
      </c>
      <c r="J435" s="19">
        <v>0</v>
      </c>
      <c r="K435" s="19">
        <v>52</v>
      </c>
    </row>
    <row r="436" spans="1:12" ht="17.25" customHeight="1">
      <c r="A436" s="85" t="s">
        <v>326</v>
      </c>
      <c r="B436" s="104"/>
      <c r="C436" s="104"/>
      <c r="D436" s="104"/>
      <c r="E436" s="105"/>
      <c r="F436" s="44"/>
      <c r="G436" s="50">
        <f>SUM(G420:G435)</f>
        <v>2482</v>
      </c>
      <c r="H436" s="50">
        <f>SUM(H420:H435)</f>
        <v>906</v>
      </c>
      <c r="I436" s="50">
        <f>SUM(I420:I435)</f>
        <v>22</v>
      </c>
      <c r="J436" s="50">
        <f>SUM(J420:J435)</f>
        <v>1554</v>
      </c>
      <c r="K436" s="50">
        <f>SUM(K420:K435)</f>
        <v>1547</v>
      </c>
      <c r="L436" s="14"/>
    </row>
    <row r="437" spans="1:11" ht="17.25" customHeight="1">
      <c r="A437" s="106" t="s">
        <v>227</v>
      </c>
      <c r="B437" s="107"/>
      <c r="C437" s="108"/>
      <c r="D437" s="98" t="s">
        <v>590</v>
      </c>
      <c r="E437" s="99"/>
      <c r="F437" s="99"/>
      <c r="G437" s="99"/>
      <c r="H437" s="99"/>
      <c r="I437" s="99"/>
      <c r="J437" s="99"/>
      <c r="K437" s="100"/>
    </row>
    <row r="438" spans="1:11" ht="26.25" customHeight="1">
      <c r="A438" s="109"/>
      <c r="B438" s="235"/>
      <c r="C438" s="111"/>
      <c r="D438" s="93" t="s">
        <v>663</v>
      </c>
      <c r="E438" s="88"/>
      <c r="F438" s="23" t="s">
        <v>422</v>
      </c>
      <c r="G438" s="19">
        <v>42</v>
      </c>
      <c r="H438" s="19">
        <v>0</v>
      </c>
      <c r="I438" s="19">
        <v>0</v>
      </c>
      <c r="J438" s="19">
        <v>42</v>
      </c>
      <c r="K438" s="19">
        <v>33</v>
      </c>
    </row>
    <row r="439" spans="1:11" ht="23.25" customHeight="1">
      <c r="A439" s="109"/>
      <c r="B439" s="235"/>
      <c r="C439" s="111"/>
      <c r="D439" s="93" t="s">
        <v>729</v>
      </c>
      <c r="E439" s="88"/>
      <c r="F439" s="23" t="s">
        <v>423</v>
      </c>
      <c r="G439" s="19">
        <v>33</v>
      </c>
      <c r="H439" s="19">
        <v>0</v>
      </c>
      <c r="I439" s="19">
        <v>0</v>
      </c>
      <c r="J439" s="19">
        <v>33</v>
      </c>
      <c r="K439" s="19">
        <v>23</v>
      </c>
    </row>
    <row r="440" spans="1:11" ht="24" customHeight="1">
      <c r="A440" s="109"/>
      <c r="B440" s="235"/>
      <c r="C440" s="111"/>
      <c r="D440" s="93" t="s">
        <v>666</v>
      </c>
      <c r="E440" s="88"/>
      <c r="F440" s="23" t="s">
        <v>424</v>
      </c>
      <c r="G440" s="19">
        <v>38</v>
      </c>
      <c r="H440" s="19">
        <v>0</v>
      </c>
      <c r="I440" s="19">
        <v>0</v>
      </c>
      <c r="J440" s="19">
        <v>38</v>
      </c>
      <c r="K440" s="19">
        <v>33</v>
      </c>
    </row>
    <row r="441" spans="1:11" ht="25.5" customHeight="1">
      <c r="A441" s="109"/>
      <c r="B441" s="235"/>
      <c r="C441" s="111"/>
      <c r="D441" s="93" t="s">
        <v>730</v>
      </c>
      <c r="E441" s="88"/>
      <c r="F441" s="23" t="s">
        <v>426</v>
      </c>
      <c r="G441" s="19">
        <v>60</v>
      </c>
      <c r="H441" s="19">
        <v>11</v>
      </c>
      <c r="I441" s="19">
        <v>0</v>
      </c>
      <c r="J441" s="19">
        <v>49</v>
      </c>
      <c r="K441" s="19">
        <v>40</v>
      </c>
    </row>
    <row r="442" spans="1:11" ht="31.5" customHeight="1">
      <c r="A442" s="109"/>
      <c r="B442" s="235"/>
      <c r="C442" s="111"/>
      <c r="D442" s="93" t="s">
        <v>731</v>
      </c>
      <c r="E442" s="88"/>
      <c r="F442" s="23" t="s">
        <v>429</v>
      </c>
      <c r="G442" s="19">
        <v>46</v>
      </c>
      <c r="H442" s="19">
        <v>0</v>
      </c>
      <c r="I442" s="19">
        <v>0</v>
      </c>
      <c r="J442" s="19">
        <v>46</v>
      </c>
      <c r="K442" s="19">
        <v>27</v>
      </c>
    </row>
    <row r="443" spans="1:11" ht="24" customHeight="1">
      <c r="A443" s="109"/>
      <c r="B443" s="235"/>
      <c r="C443" s="111"/>
      <c r="D443" s="93" t="s">
        <v>732</v>
      </c>
      <c r="E443" s="88"/>
      <c r="F443" s="23" t="s">
        <v>428</v>
      </c>
      <c r="G443" s="19">
        <v>51</v>
      </c>
      <c r="H443" s="19">
        <v>0</v>
      </c>
      <c r="I443" s="19">
        <v>0</v>
      </c>
      <c r="J443" s="19">
        <v>51</v>
      </c>
      <c r="K443" s="19">
        <v>20</v>
      </c>
    </row>
    <row r="444" spans="1:11" ht="23.25" customHeight="1">
      <c r="A444" s="109"/>
      <c r="B444" s="235"/>
      <c r="C444" s="111"/>
      <c r="D444" s="93" t="s">
        <v>733</v>
      </c>
      <c r="E444" s="88"/>
      <c r="F444" s="23" t="s">
        <v>425</v>
      </c>
      <c r="G444" s="19">
        <v>97</v>
      </c>
      <c r="H444" s="19">
        <v>14</v>
      </c>
      <c r="I444" s="19">
        <v>0</v>
      </c>
      <c r="J444" s="19">
        <v>83</v>
      </c>
      <c r="K444" s="19">
        <v>44</v>
      </c>
    </row>
    <row r="445" spans="1:11" ht="32.25" customHeight="1">
      <c r="A445" s="109"/>
      <c r="B445" s="235"/>
      <c r="C445" s="111"/>
      <c r="D445" s="93" t="s">
        <v>734</v>
      </c>
      <c r="E445" s="88"/>
      <c r="F445" s="23" t="s">
        <v>430</v>
      </c>
      <c r="G445" s="19">
        <v>61</v>
      </c>
      <c r="H445" s="19">
        <v>0</v>
      </c>
      <c r="I445" s="19">
        <v>0</v>
      </c>
      <c r="J445" s="19">
        <v>61</v>
      </c>
      <c r="K445" s="19">
        <v>5</v>
      </c>
    </row>
    <row r="446" spans="1:11" ht="24">
      <c r="A446" s="109"/>
      <c r="B446" s="235"/>
      <c r="C446" s="111"/>
      <c r="D446" s="93" t="s">
        <v>78</v>
      </c>
      <c r="E446" s="88"/>
      <c r="F446" s="23" t="s">
        <v>427</v>
      </c>
      <c r="G446" s="19">
        <v>98</v>
      </c>
      <c r="H446" s="19">
        <v>98</v>
      </c>
      <c r="I446" s="19">
        <v>0</v>
      </c>
      <c r="J446" s="19">
        <v>0</v>
      </c>
      <c r="K446" s="19">
        <v>78</v>
      </c>
    </row>
    <row r="447" spans="1:11" ht="26.25" customHeight="1">
      <c r="A447" s="109"/>
      <c r="B447" s="235"/>
      <c r="C447" s="111"/>
      <c r="D447" s="93" t="s">
        <v>735</v>
      </c>
      <c r="E447" s="88"/>
      <c r="F447" s="23" t="s">
        <v>431</v>
      </c>
      <c r="G447" s="19">
        <v>19</v>
      </c>
      <c r="H447" s="19">
        <v>0</v>
      </c>
      <c r="I447" s="19">
        <v>0</v>
      </c>
      <c r="J447" s="19">
        <v>19</v>
      </c>
      <c r="K447" s="19">
        <v>10</v>
      </c>
    </row>
    <row r="448" spans="1:11" ht="24.75" customHeight="1">
      <c r="A448" s="109"/>
      <c r="B448" s="235"/>
      <c r="C448" s="111"/>
      <c r="D448" s="93" t="s">
        <v>192</v>
      </c>
      <c r="E448" s="88"/>
      <c r="F448" s="23" t="s">
        <v>432</v>
      </c>
      <c r="G448" s="19">
        <v>29</v>
      </c>
      <c r="H448" s="19">
        <v>0</v>
      </c>
      <c r="I448" s="19">
        <v>0</v>
      </c>
      <c r="J448" s="19">
        <v>29</v>
      </c>
      <c r="K448" s="19">
        <v>6</v>
      </c>
    </row>
    <row r="449" spans="1:11" ht="25.5" customHeight="1">
      <c r="A449" s="109"/>
      <c r="B449" s="235"/>
      <c r="C449" s="111"/>
      <c r="D449" s="93" t="s">
        <v>20</v>
      </c>
      <c r="E449" s="88"/>
      <c r="F449" s="23" t="s">
        <v>420</v>
      </c>
      <c r="G449" s="19">
        <v>26</v>
      </c>
      <c r="H449" s="19">
        <v>0</v>
      </c>
      <c r="I449" s="19">
        <v>0</v>
      </c>
      <c r="J449" s="19">
        <v>26</v>
      </c>
      <c r="K449" s="19">
        <v>22</v>
      </c>
    </row>
    <row r="450" spans="1:11" ht="27" customHeight="1">
      <c r="A450" s="109"/>
      <c r="B450" s="235"/>
      <c r="C450" s="111"/>
      <c r="D450" s="93" t="s">
        <v>76</v>
      </c>
      <c r="E450" s="88"/>
      <c r="F450" s="23" t="s">
        <v>433</v>
      </c>
      <c r="G450" s="19">
        <v>6</v>
      </c>
      <c r="H450" s="19">
        <v>0</v>
      </c>
      <c r="I450" s="19">
        <v>0</v>
      </c>
      <c r="J450" s="19">
        <v>6</v>
      </c>
      <c r="K450" s="19">
        <v>3</v>
      </c>
    </row>
    <row r="451" spans="1:16" ht="33" customHeight="1">
      <c r="A451" s="109"/>
      <c r="B451" s="235"/>
      <c r="C451" s="111"/>
      <c r="D451" s="93" t="s">
        <v>736</v>
      </c>
      <c r="E451" s="88"/>
      <c r="F451" s="23" t="s">
        <v>193</v>
      </c>
      <c r="G451" s="19">
        <v>19</v>
      </c>
      <c r="H451" s="19">
        <v>0</v>
      </c>
      <c r="I451" s="19">
        <v>0</v>
      </c>
      <c r="J451" s="19">
        <v>19</v>
      </c>
      <c r="K451" s="19">
        <v>15</v>
      </c>
      <c r="L451" s="9"/>
      <c r="M451" s="9"/>
      <c r="N451" s="9"/>
      <c r="O451" s="9"/>
      <c r="P451" s="9"/>
    </row>
    <row r="452" spans="1:11" ht="15">
      <c r="A452" s="109"/>
      <c r="B452" s="235"/>
      <c r="C452" s="111"/>
      <c r="D452" s="93" t="s">
        <v>194</v>
      </c>
      <c r="E452" s="88"/>
      <c r="F452" s="23" t="s">
        <v>132</v>
      </c>
      <c r="G452" s="19">
        <v>37</v>
      </c>
      <c r="H452" s="19">
        <v>0</v>
      </c>
      <c r="I452" s="19">
        <v>0</v>
      </c>
      <c r="J452" s="19">
        <v>37</v>
      </c>
      <c r="K452" s="19">
        <v>34</v>
      </c>
    </row>
    <row r="453" spans="1:11" ht="20.25" customHeight="1">
      <c r="A453" s="109"/>
      <c r="B453" s="235"/>
      <c r="C453" s="111"/>
      <c r="D453" s="93" t="s">
        <v>308</v>
      </c>
      <c r="E453" s="88"/>
      <c r="F453" s="23" t="s">
        <v>148</v>
      </c>
      <c r="G453" s="19">
        <v>81</v>
      </c>
      <c r="H453" s="19">
        <v>6</v>
      </c>
      <c r="I453" s="19">
        <v>0</v>
      </c>
      <c r="J453" s="19">
        <v>75</v>
      </c>
      <c r="K453" s="19">
        <v>73</v>
      </c>
    </row>
    <row r="454" spans="1:11" ht="33" customHeight="1">
      <c r="A454" s="109"/>
      <c r="B454" s="235"/>
      <c r="C454" s="111"/>
      <c r="D454" s="93" t="s">
        <v>731</v>
      </c>
      <c r="E454" s="88"/>
      <c r="F454" s="23" t="s">
        <v>195</v>
      </c>
      <c r="G454" s="19">
        <v>26</v>
      </c>
      <c r="H454" s="19">
        <v>0</v>
      </c>
      <c r="I454" s="19">
        <v>0</v>
      </c>
      <c r="J454" s="19">
        <v>26</v>
      </c>
      <c r="K454" s="19">
        <v>8</v>
      </c>
    </row>
    <row r="455" spans="1:11" ht="15">
      <c r="A455" s="109"/>
      <c r="B455" s="235"/>
      <c r="C455" s="111"/>
      <c r="D455" s="93" t="s">
        <v>78</v>
      </c>
      <c r="E455" s="88"/>
      <c r="F455" s="23" t="s">
        <v>196</v>
      </c>
      <c r="G455" s="19">
        <v>53</v>
      </c>
      <c r="H455" s="19">
        <v>53</v>
      </c>
      <c r="I455" s="19">
        <v>0</v>
      </c>
      <c r="J455" s="19">
        <v>0</v>
      </c>
      <c r="K455" s="19">
        <v>49</v>
      </c>
    </row>
    <row r="456" spans="1:11" ht="31.5" customHeight="1">
      <c r="A456" s="109"/>
      <c r="B456" s="235"/>
      <c r="C456" s="111"/>
      <c r="D456" s="93" t="s">
        <v>734</v>
      </c>
      <c r="E456" s="88"/>
      <c r="F456" s="23" t="s">
        <v>197</v>
      </c>
      <c r="G456" s="19">
        <v>80</v>
      </c>
      <c r="H456" s="19">
        <v>0</v>
      </c>
      <c r="I456" s="19">
        <v>0</v>
      </c>
      <c r="J456" s="19">
        <v>80</v>
      </c>
      <c r="K456" s="19">
        <v>1</v>
      </c>
    </row>
    <row r="457" spans="1:11" ht="23.25" customHeight="1">
      <c r="A457" s="109"/>
      <c r="B457" s="235"/>
      <c r="C457" s="111"/>
      <c r="D457" s="93" t="s">
        <v>332</v>
      </c>
      <c r="E457" s="88"/>
      <c r="F457" s="23" t="s">
        <v>198</v>
      </c>
      <c r="G457" s="19">
        <v>84</v>
      </c>
      <c r="H457" s="19">
        <v>0</v>
      </c>
      <c r="I457" s="19">
        <v>0</v>
      </c>
      <c r="J457" s="19">
        <v>84</v>
      </c>
      <c r="K457" s="19">
        <v>30</v>
      </c>
    </row>
    <row r="458" spans="1:11" ht="33.75" customHeight="1">
      <c r="A458" s="109"/>
      <c r="B458" s="235"/>
      <c r="C458" s="111"/>
      <c r="D458" s="93" t="s">
        <v>737</v>
      </c>
      <c r="E458" s="88"/>
      <c r="F458" s="23" t="s">
        <v>199</v>
      </c>
      <c r="G458" s="19">
        <v>58</v>
      </c>
      <c r="H458" s="19">
        <v>0</v>
      </c>
      <c r="I458" s="19">
        <v>0</v>
      </c>
      <c r="J458" s="19">
        <v>58</v>
      </c>
      <c r="K458" s="19">
        <v>10</v>
      </c>
    </row>
    <row r="459" spans="1:11" ht="21" customHeight="1">
      <c r="A459" s="109"/>
      <c r="B459" s="235"/>
      <c r="C459" s="111"/>
      <c r="D459" s="93" t="s">
        <v>738</v>
      </c>
      <c r="E459" s="88"/>
      <c r="F459" s="23" t="s">
        <v>39</v>
      </c>
      <c r="G459" s="19">
        <v>16</v>
      </c>
      <c r="H459" s="19">
        <v>0</v>
      </c>
      <c r="I459" s="19">
        <v>0</v>
      </c>
      <c r="J459" s="19">
        <v>16</v>
      </c>
      <c r="K459" s="19">
        <v>14</v>
      </c>
    </row>
    <row r="460" spans="1:11" ht="21" customHeight="1">
      <c r="A460" s="133"/>
      <c r="B460" s="134"/>
      <c r="C460" s="135"/>
      <c r="D460" s="93" t="s">
        <v>62</v>
      </c>
      <c r="E460" s="88"/>
      <c r="F460" s="23" t="s">
        <v>63</v>
      </c>
      <c r="G460" s="19">
        <v>13</v>
      </c>
      <c r="H460" s="19">
        <v>0</v>
      </c>
      <c r="I460" s="19">
        <v>0</v>
      </c>
      <c r="J460" s="19">
        <v>13</v>
      </c>
      <c r="K460" s="19">
        <v>10</v>
      </c>
    </row>
    <row r="461" spans="1:12" ht="21" customHeight="1">
      <c r="A461" s="85" t="s">
        <v>326</v>
      </c>
      <c r="B461" s="104"/>
      <c r="C461" s="104"/>
      <c r="D461" s="104"/>
      <c r="E461" s="105"/>
      <c r="F461" s="44"/>
      <c r="G461" s="50">
        <f>SUM(G438:G460)</f>
        <v>1073</v>
      </c>
      <c r="H461" s="50">
        <f>SUM(H438:H460)</f>
        <v>182</v>
      </c>
      <c r="I461" s="50">
        <f>SUM(I438:I460)</f>
        <v>0</v>
      </c>
      <c r="J461" s="50">
        <f>SUM(J438:J460)</f>
        <v>891</v>
      </c>
      <c r="K461" s="50">
        <f>SUM(K438:K460)</f>
        <v>588</v>
      </c>
      <c r="L461" s="14"/>
    </row>
    <row r="462" spans="1:11" ht="18.75" customHeight="1">
      <c r="A462" s="106" t="s">
        <v>228</v>
      </c>
      <c r="B462" s="107"/>
      <c r="C462" s="108"/>
      <c r="D462" s="116" t="s">
        <v>628</v>
      </c>
      <c r="E462" s="99"/>
      <c r="F462" s="99"/>
      <c r="G462" s="99"/>
      <c r="H462" s="99"/>
      <c r="I462" s="99"/>
      <c r="J462" s="99"/>
      <c r="K462" s="100"/>
    </row>
    <row r="463" spans="1:11" ht="30.75" customHeight="1">
      <c r="A463" s="109"/>
      <c r="B463" s="110"/>
      <c r="C463" s="111"/>
      <c r="D463" s="93" t="s">
        <v>739</v>
      </c>
      <c r="E463" s="103"/>
      <c r="F463" s="23" t="s">
        <v>635</v>
      </c>
      <c r="G463" s="19">
        <v>144</v>
      </c>
      <c r="H463" s="19">
        <v>122</v>
      </c>
      <c r="I463" s="19">
        <v>0</v>
      </c>
      <c r="J463" s="19">
        <v>22</v>
      </c>
      <c r="K463" s="19">
        <v>40</v>
      </c>
    </row>
    <row r="464" spans="1:11" ht="35.25" customHeight="1">
      <c r="A464" s="109"/>
      <c r="B464" s="110"/>
      <c r="C464" s="111"/>
      <c r="D464" s="93" t="s">
        <v>740</v>
      </c>
      <c r="E464" s="103"/>
      <c r="F464" s="23" t="s">
        <v>636</v>
      </c>
      <c r="G464" s="19">
        <v>452</v>
      </c>
      <c r="H464" s="19">
        <v>407</v>
      </c>
      <c r="I464" s="19">
        <v>0</v>
      </c>
      <c r="J464" s="19">
        <v>45</v>
      </c>
      <c r="K464" s="19">
        <v>136</v>
      </c>
    </row>
    <row r="465" spans="1:11" ht="35.25" customHeight="1">
      <c r="A465" s="109"/>
      <c r="B465" s="110"/>
      <c r="C465" s="111"/>
      <c r="D465" s="93" t="s">
        <v>378</v>
      </c>
      <c r="E465" s="103"/>
      <c r="F465" s="23" t="s">
        <v>638</v>
      </c>
      <c r="G465" s="19">
        <v>149</v>
      </c>
      <c r="H465" s="19">
        <v>82</v>
      </c>
      <c r="I465" s="19">
        <v>0</v>
      </c>
      <c r="J465" s="19">
        <v>67</v>
      </c>
      <c r="K465" s="19">
        <v>53</v>
      </c>
    </row>
    <row r="466" spans="1:11" ht="21.75" customHeight="1">
      <c r="A466" s="109"/>
      <c r="B466" s="110"/>
      <c r="C466" s="111"/>
      <c r="D466" s="93" t="s">
        <v>383</v>
      </c>
      <c r="E466" s="103"/>
      <c r="F466" s="23" t="s">
        <v>634</v>
      </c>
      <c r="G466" s="19">
        <v>125</v>
      </c>
      <c r="H466" s="19">
        <v>125</v>
      </c>
      <c r="I466" s="19">
        <v>0</v>
      </c>
      <c r="J466" s="19">
        <v>0</v>
      </c>
      <c r="K466" s="19">
        <v>44</v>
      </c>
    </row>
    <row r="467" spans="1:11" ht="37.5" customHeight="1">
      <c r="A467" s="109"/>
      <c r="B467" s="110"/>
      <c r="C467" s="111"/>
      <c r="D467" s="93" t="s">
        <v>331</v>
      </c>
      <c r="E467" s="103"/>
      <c r="F467" s="23" t="s">
        <v>637</v>
      </c>
      <c r="G467" s="19">
        <v>47</v>
      </c>
      <c r="H467" s="19">
        <v>47</v>
      </c>
      <c r="I467" s="19">
        <v>0</v>
      </c>
      <c r="J467" s="19">
        <v>0</v>
      </c>
      <c r="K467" s="19">
        <v>7</v>
      </c>
    </row>
    <row r="468" spans="1:11" ht="35.25" customHeight="1">
      <c r="A468" s="109"/>
      <c r="B468" s="110"/>
      <c r="C468" s="111"/>
      <c r="D468" s="93" t="s">
        <v>384</v>
      </c>
      <c r="E468" s="89"/>
      <c r="F468" s="23" t="s">
        <v>633</v>
      </c>
      <c r="G468" s="19">
        <v>149</v>
      </c>
      <c r="H468" s="19">
        <v>112</v>
      </c>
      <c r="I468" s="19">
        <v>0</v>
      </c>
      <c r="J468" s="19">
        <v>37</v>
      </c>
      <c r="K468" s="19">
        <v>33</v>
      </c>
    </row>
    <row r="469" spans="1:11" ht="18.75" customHeight="1">
      <c r="A469" s="109"/>
      <c r="B469" s="110"/>
      <c r="C469" s="111"/>
      <c r="D469" s="96" t="s">
        <v>385</v>
      </c>
      <c r="E469" s="97"/>
      <c r="F469" s="41"/>
      <c r="G469" s="50">
        <f>SUM(G463:G468)</f>
        <v>1066</v>
      </c>
      <c r="H469" s="50">
        <f>SUM(H463:H468)</f>
        <v>895</v>
      </c>
      <c r="I469" s="50">
        <f>SUM(I463:I468)</f>
        <v>0</v>
      </c>
      <c r="J469" s="50">
        <f>SUM(J463:J468)</f>
        <v>171</v>
      </c>
      <c r="K469" s="50">
        <f>SUM(K463:K468)</f>
        <v>313</v>
      </c>
    </row>
    <row r="470" spans="1:11" ht="19.5" customHeight="1">
      <c r="A470" s="109"/>
      <c r="B470" s="110"/>
      <c r="C470" s="111"/>
      <c r="D470" s="116" t="s">
        <v>631</v>
      </c>
      <c r="E470" s="116"/>
      <c r="F470" s="116"/>
      <c r="G470" s="116"/>
      <c r="H470" s="116"/>
      <c r="I470" s="116"/>
      <c r="J470" s="116"/>
      <c r="K470" s="117"/>
    </row>
    <row r="471" spans="1:11" ht="24.75" customHeight="1">
      <c r="A471" s="109"/>
      <c r="B471" s="110"/>
      <c r="C471" s="111"/>
      <c r="D471" s="93" t="s">
        <v>58</v>
      </c>
      <c r="E471" s="88"/>
      <c r="F471" s="23" t="s">
        <v>645</v>
      </c>
      <c r="G471" s="19">
        <v>78</v>
      </c>
      <c r="H471" s="19">
        <v>0</v>
      </c>
      <c r="I471" s="19">
        <v>0</v>
      </c>
      <c r="J471" s="19">
        <v>78</v>
      </c>
      <c r="K471" s="19">
        <v>76</v>
      </c>
    </row>
    <row r="472" spans="1:11" ht="29.25" customHeight="1">
      <c r="A472" s="109"/>
      <c r="B472" s="110"/>
      <c r="C472" s="111"/>
      <c r="D472" s="93" t="s">
        <v>375</v>
      </c>
      <c r="E472" s="88"/>
      <c r="F472" s="23" t="s">
        <v>644</v>
      </c>
      <c r="G472" s="19">
        <v>114</v>
      </c>
      <c r="H472" s="19">
        <v>0</v>
      </c>
      <c r="I472" s="19">
        <v>0</v>
      </c>
      <c r="J472" s="19">
        <v>114</v>
      </c>
      <c r="K472" s="19">
        <v>104</v>
      </c>
    </row>
    <row r="473" spans="1:11" ht="20.25" customHeight="1">
      <c r="A473" s="109"/>
      <c r="B473" s="110"/>
      <c r="C473" s="111"/>
      <c r="D473" s="87" t="s">
        <v>347</v>
      </c>
      <c r="E473" s="89"/>
      <c r="F473" s="23" t="s">
        <v>643</v>
      </c>
      <c r="G473" s="19">
        <v>41</v>
      </c>
      <c r="H473" s="19">
        <v>0</v>
      </c>
      <c r="I473" s="19">
        <v>0</v>
      </c>
      <c r="J473" s="19">
        <v>41</v>
      </c>
      <c r="K473" s="19">
        <v>41</v>
      </c>
    </row>
    <row r="474" spans="1:11" ht="24" customHeight="1">
      <c r="A474" s="109"/>
      <c r="B474" s="110"/>
      <c r="C474" s="111"/>
      <c r="D474" s="93" t="s">
        <v>398</v>
      </c>
      <c r="E474" s="88"/>
      <c r="F474" s="23" t="s">
        <v>640</v>
      </c>
      <c r="G474" s="19">
        <v>79</v>
      </c>
      <c r="H474" s="19">
        <v>0</v>
      </c>
      <c r="I474" s="19">
        <v>0</v>
      </c>
      <c r="J474" s="19">
        <v>79</v>
      </c>
      <c r="K474" s="19">
        <v>48</v>
      </c>
    </row>
    <row r="475" spans="1:11" ht="27.75" customHeight="1">
      <c r="A475" s="109"/>
      <c r="B475" s="110"/>
      <c r="C475" s="111"/>
      <c r="D475" s="93" t="s">
        <v>741</v>
      </c>
      <c r="E475" s="88"/>
      <c r="F475" s="23" t="s">
        <v>641</v>
      </c>
      <c r="G475" s="19">
        <v>52</v>
      </c>
      <c r="H475" s="19">
        <v>0</v>
      </c>
      <c r="I475" s="19">
        <v>0</v>
      </c>
      <c r="J475" s="19">
        <v>52</v>
      </c>
      <c r="K475" s="19">
        <v>34</v>
      </c>
    </row>
    <row r="476" spans="1:11" ht="27.75" customHeight="1">
      <c r="A476" s="109"/>
      <c r="B476" s="110"/>
      <c r="C476" s="111"/>
      <c r="D476" s="93" t="s">
        <v>742</v>
      </c>
      <c r="E476" s="88"/>
      <c r="F476" s="23" t="s">
        <v>642</v>
      </c>
      <c r="G476" s="19">
        <v>36</v>
      </c>
      <c r="H476" s="19">
        <v>0</v>
      </c>
      <c r="I476" s="19">
        <v>0</v>
      </c>
      <c r="J476" s="19">
        <v>36</v>
      </c>
      <c r="K476" s="19">
        <v>19</v>
      </c>
    </row>
    <row r="477" spans="1:11" ht="33" customHeight="1">
      <c r="A477" s="109"/>
      <c r="B477" s="110"/>
      <c r="C477" s="111"/>
      <c r="D477" s="93" t="s">
        <v>205</v>
      </c>
      <c r="E477" s="88"/>
      <c r="F477" s="23" t="s">
        <v>639</v>
      </c>
      <c r="G477" s="19">
        <v>33</v>
      </c>
      <c r="H477" s="19">
        <v>0</v>
      </c>
      <c r="I477" s="19">
        <v>0</v>
      </c>
      <c r="J477" s="19">
        <v>33</v>
      </c>
      <c r="K477" s="19">
        <v>27</v>
      </c>
    </row>
    <row r="478" spans="1:11" ht="21" customHeight="1">
      <c r="A478" s="109"/>
      <c r="B478" s="110"/>
      <c r="C478" s="111"/>
      <c r="D478" s="96" t="s">
        <v>374</v>
      </c>
      <c r="E478" s="97"/>
      <c r="F478" s="61"/>
      <c r="G478" s="27">
        <f>SUM(G471:G477)</f>
        <v>433</v>
      </c>
      <c r="H478" s="27">
        <f>SUM(H471:H477)</f>
        <v>0</v>
      </c>
      <c r="I478" s="27">
        <f>SUM(I471:I477)</f>
        <v>0</v>
      </c>
      <c r="J478" s="27">
        <f>SUM(J471:J477)</f>
        <v>433</v>
      </c>
      <c r="K478" s="27">
        <f>SUM(K471:K477)</f>
        <v>349</v>
      </c>
    </row>
    <row r="479" spans="1:11" ht="20.25" customHeight="1">
      <c r="A479" s="85" t="s">
        <v>341</v>
      </c>
      <c r="B479" s="104"/>
      <c r="C479" s="104"/>
      <c r="D479" s="104"/>
      <c r="E479" s="105"/>
      <c r="F479" s="44"/>
      <c r="G479" s="50">
        <f>SUM(G469,G478)</f>
        <v>1499</v>
      </c>
      <c r="H479" s="50">
        <f>SUM(H469,H478)</f>
        <v>895</v>
      </c>
      <c r="I479" s="50">
        <f>SUM(I469,I478)</f>
        <v>0</v>
      </c>
      <c r="J479" s="50">
        <f>SUM(J469,J478)</f>
        <v>604</v>
      </c>
      <c r="K479" s="50">
        <f>SUM(K469,K478)</f>
        <v>662</v>
      </c>
    </row>
    <row r="480" spans="1:11" ht="20.25" customHeight="1">
      <c r="A480" s="106" t="s">
        <v>437</v>
      </c>
      <c r="B480" s="107"/>
      <c r="C480" s="108"/>
      <c r="D480" s="116" t="s">
        <v>631</v>
      </c>
      <c r="E480" s="116"/>
      <c r="F480" s="116"/>
      <c r="G480" s="116"/>
      <c r="H480" s="116"/>
      <c r="I480" s="116"/>
      <c r="J480" s="116"/>
      <c r="K480" s="117"/>
    </row>
    <row r="481" spans="1:11" ht="16.5" customHeight="1">
      <c r="A481" s="109"/>
      <c r="B481" s="110"/>
      <c r="C481" s="111"/>
      <c r="D481" s="93" t="s">
        <v>58</v>
      </c>
      <c r="E481" s="88"/>
      <c r="F481" s="23" t="s">
        <v>206</v>
      </c>
      <c r="G481" s="19">
        <v>92</v>
      </c>
      <c r="H481" s="19">
        <v>6</v>
      </c>
      <c r="I481" s="19">
        <v>0</v>
      </c>
      <c r="J481" s="19">
        <v>86</v>
      </c>
      <c r="K481" s="19">
        <v>89</v>
      </c>
    </row>
    <row r="482" spans="1:11" ht="16.5" customHeight="1">
      <c r="A482" s="109"/>
      <c r="B482" s="110"/>
      <c r="C482" s="111"/>
      <c r="D482" s="93" t="s">
        <v>22</v>
      </c>
      <c r="E482" s="88"/>
      <c r="F482" s="23" t="s">
        <v>399</v>
      </c>
      <c r="G482" s="19">
        <v>41</v>
      </c>
      <c r="H482" s="19">
        <v>0</v>
      </c>
      <c r="I482" s="19">
        <v>0</v>
      </c>
      <c r="J482" s="19">
        <v>41</v>
      </c>
      <c r="K482" s="19">
        <v>41</v>
      </c>
    </row>
    <row r="483" spans="1:11" ht="21" customHeight="1">
      <c r="A483" s="109"/>
      <c r="B483" s="110"/>
      <c r="C483" s="111"/>
      <c r="D483" s="93" t="s">
        <v>376</v>
      </c>
      <c r="E483" s="88"/>
      <c r="F483" s="23" t="s">
        <v>400</v>
      </c>
      <c r="G483" s="19">
        <v>46</v>
      </c>
      <c r="H483" s="19">
        <v>10</v>
      </c>
      <c r="I483" s="19">
        <v>0</v>
      </c>
      <c r="J483" s="19">
        <v>36</v>
      </c>
      <c r="K483" s="19">
        <v>19</v>
      </c>
    </row>
    <row r="484" spans="1:11" ht="33.75" customHeight="1">
      <c r="A484" s="109"/>
      <c r="B484" s="110"/>
      <c r="C484" s="111"/>
      <c r="D484" s="93" t="s">
        <v>320</v>
      </c>
      <c r="E484" s="88"/>
      <c r="F484" s="23" t="s">
        <v>401</v>
      </c>
      <c r="G484" s="19">
        <v>22</v>
      </c>
      <c r="H484" s="19">
        <v>0</v>
      </c>
      <c r="I484" s="19">
        <v>0</v>
      </c>
      <c r="J484" s="19">
        <v>22</v>
      </c>
      <c r="K484" s="19">
        <v>3</v>
      </c>
    </row>
    <row r="485" spans="1:11" ht="36.75" customHeight="1">
      <c r="A485" s="109"/>
      <c r="B485" s="110"/>
      <c r="C485" s="111"/>
      <c r="D485" s="93" t="s">
        <v>321</v>
      </c>
      <c r="E485" s="88"/>
      <c r="F485" s="23" t="s">
        <v>406</v>
      </c>
      <c r="G485" s="19">
        <v>40</v>
      </c>
      <c r="H485" s="19">
        <v>11</v>
      </c>
      <c r="I485" s="19">
        <v>0</v>
      </c>
      <c r="J485" s="19">
        <v>29</v>
      </c>
      <c r="K485" s="19">
        <v>9</v>
      </c>
    </row>
    <row r="486" spans="1:11" ht="21.75" customHeight="1">
      <c r="A486" s="109"/>
      <c r="B486" s="110"/>
      <c r="C486" s="111"/>
      <c r="D486" s="93" t="s">
        <v>402</v>
      </c>
      <c r="E486" s="88"/>
      <c r="F486" s="23" t="s">
        <v>407</v>
      </c>
      <c r="G486" s="19">
        <v>27</v>
      </c>
      <c r="H486" s="19">
        <v>5</v>
      </c>
      <c r="I486" s="19">
        <v>0</v>
      </c>
      <c r="J486" s="19">
        <v>22</v>
      </c>
      <c r="K486" s="19">
        <v>20</v>
      </c>
    </row>
    <row r="487" spans="1:11" ht="19.5" customHeight="1">
      <c r="A487" s="109"/>
      <c r="B487" s="110"/>
      <c r="C487" s="111"/>
      <c r="D487" s="93" t="s">
        <v>37</v>
      </c>
      <c r="E487" s="88"/>
      <c r="F487" s="23" t="s">
        <v>408</v>
      </c>
      <c r="G487" s="19">
        <v>13</v>
      </c>
      <c r="H487" s="19">
        <v>5</v>
      </c>
      <c r="I487" s="19">
        <v>0</v>
      </c>
      <c r="J487" s="19">
        <v>8</v>
      </c>
      <c r="K487" s="19">
        <v>13</v>
      </c>
    </row>
    <row r="488" spans="1:11" ht="35.25" customHeight="1">
      <c r="A488" s="109"/>
      <c r="B488" s="110"/>
      <c r="C488" s="111"/>
      <c r="D488" s="93" t="s">
        <v>403</v>
      </c>
      <c r="E488" s="88"/>
      <c r="F488" s="23" t="s">
        <v>409</v>
      </c>
      <c r="G488" s="19">
        <v>7</v>
      </c>
      <c r="H488" s="19">
        <v>4</v>
      </c>
      <c r="I488" s="19">
        <v>0</v>
      </c>
      <c r="J488" s="19">
        <v>3</v>
      </c>
      <c r="K488" s="19">
        <v>4</v>
      </c>
    </row>
    <row r="489" spans="1:11" ht="20.25" customHeight="1">
      <c r="A489" s="109"/>
      <c r="B489" s="110"/>
      <c r="C489" s="111"/>
      <c r="D489" s="93" t="s">
        <v>404</v>
      </c>
      <c r="E489" s="88"/>
      <c r="F489" s="23" t="s">
        <v>411</v>
      </c>
      <c r="G489" s="19">
        <v>2</v>
      </c>
      <c r="H489" s="19">
        <v>0</v>
      </c>
      <c r="I489" s="19">
        <v>0</v>
      </c>
      <c r="J489" s="19">
        <v>2</v>
      </c>
      <c r="K489" s="19">
        <v>0</v>
      </c>
    </row>
    <row r="490" spans="1:11" ht="23.25" customHeight="1">
      <c r="A490" s="133"/>
      <c r="B490" s="134"/>
      <c r="C490" s="135"/>
      <c r="D490" s="93" t="s">
        <v>405</v>
      </c>
      <c r="E490" s="88"/>
      <c r="F490" s="23" t="s">
        <v>410</v>
      </c>
      <c r="G490" s="19">
        <v>16</v>
      </c>
      <c r="H490" s="19">
        <v>7</v>
      </c>
      <c r="I490" s="19">
        <v>0</v>
      </c>
      <c r="J490" s="19">
        <v>9</v>
      </c>
      <c r="K490" s="19">
        <v>3</v>
      </c>
    </row>
    <row r="491" spans="1:12" ht="21.75" customHeight="1">
      <c r="A491" s="113" t="s">
        <v>326</v>
      </c>
      <c r="B491" s="188"/>
      <c r="C491" s="188"/>
      <c r="D491" s="188"/>
      <c r="E491" s="189"/>
      <c r="F491" s="65"/>
      <c r="G491" s="50">
        <f>SUM(G481:G490)</f>
        <v>306</v>
      </c>
      <c r="H491" s="50">
        <f>SUM(H481:H490)</f>
        <v>48</v>
      </c>
      <c r="I491" s="50">
        <f>SUM(I481:I490)</f>
        <v>0</v>
      </c>
      <c r="J491" s="50">
        <f>SUM(J481:J490)</f>
        <v>258</v>
      </c>
      <c r="K491" s="50">
        <f>SUM(K481:K490)</f>
        <v>201</v>
      </c>
      <c r="L491" s="14"/>
    </row>
    <row r="492" spans="1:12" ht="21.75" customHeight="1">
      <c r="A492" s="106" t="s">
        <v>229</v>
      </c>
      <c r="B492" s="107"/>
      <c r="C492" s="108"/>
      <c r="D492" s="116" t="s">
        <v>631</v>
      </c>
      <c r="E492" s="116"/>
      <c r="F492" s="116"/>
      <c r="G492" s="116"/>
      <c r="H492" s="116"/>
      <c r="I492" s="116"/>
      <c r="J492" s="116"/>
      <c r="K492" s="117"/>
      <c r="L492" s="14"/>
    </row>
    <row r="493" spans="1:12" ht="25.5" customHeight="1">
      <c r="A493" s="109"/>
      <c r="B493" s="110"/>
      <c r="C493" s="111"/>
      <c r="D493" s="93" t="s">
        <v>58</v>
      </c>
      <c r="E493" s="88"/>
      <c r="F493" s="23" t="s">
        <v>587</v>
      </c>
      <c r="G493" s="19">
        <v>350</v>
      </c>
      <c r="H493" s="19">
        <v>103</v>
      </c>
      <c r="I493" s="19">
        <v>5</v>
      </c>
      <c r="J493" s="19">
        <v>242</v>
      </c>
      <c r="K493" s="19">
        <v>319</v>
      </c>
      <c r="L493" s="14"/>
    </row>
    <row r="494" spans="1:12" ht="24">
      <c r="A494" s="109"/>
      <c r="B494" s="110"/>
      <c r="C494" s="111"/>
      <c r="D494" s="93" t="s">
        <v>20</v>
      </c>
      <c r="E494" s="88"/>
      <c r="F494" s="23" t="s">
        <v>588</v>
      </c>
      <c r="G494" s="19">
        <v>139</v>
      </c>
      <c r="H494" s="19">
        <v>26</v>
      </c>
      <c r="I494" s="19">
        <v>5</v>
      </c>
      <c r="J494" s="19">
        <v>108</v>
      </c>
      <c r="K494" s="19">
        <v>111</v>
      </c>
      <c r="L494" s="14"/>
    </row>
    <row r="495" spans="1:12" ht="24.75" customHeight="1">
      <c r="A495" s="109"/>
      <c r="B495" s="110"/>
      <c r="C495" s="111"/>
      <c r="D495" s="93" t="s">
        <v>353</v>
      </c>
      <c r="E495" s="89"/>
      <c r="F495" s="23" t="s">
        <v>589</v>
      </c>
      <c r="G495" s="19">
        <v>27</v>
      </c>
      <c r="H495" s="19">
        <v>15</v>
      </c>
      <c r="I495" s="19">
        <v>5</v>
      </c>
      <c r="J495" s="19">
        <v>7</v>
      </c>
      <c r="K495" s="19">
        <v>14</v>
      </c>
      <c r="L495" s="14"/>
    </row>
    <row r="496" spans="1:12" ht="21.75" customHeight="1">
      <c r="A496" s="109"/>
      <c r="B496" s="110"/>
      <c r="C496" s="111"/>
      <c r="D496" s="93" t="s">
        <v>316</v>
      </c>
      <c r="E496" s="88"/>
      <c r="F496" s="23" t="s">
        <v>30</v>
      </c>
      <c r="G496" s="19">
        <v>11</v>
      </c>
      <c r="H496" s="19">
        <v>5</v>
      </c>
      <c r="I496" s="19">
        <v>0</v>
      </c>
      <c r="J496" s="19">
        <v>6</v>
      </c>
      <c r="K496" s="19">
        <v>4</v>
      </c>
      <c r="L496" s="14"/>
    </row>
    <row r="497" spans="1:12" ht="15">
      <c r="A497" s="109"/>
      <c r="B497" s="110"/>
      <c r="C497" s="111"/>
      <c r="D497" s="93" t="s">
        <v>104</v>
      </c>
      <c r="E497" s="88"/>
      <c r="F497" s="23" t="s">
        <v>156</v>
      </c>
      <c r="G497" s="19">
        <v>37</v>
      </c>
      <c r="H497" s="19">
        <v>11</v>
      </c>
      <c r="I497" s="19">
        <v>0</v>
      </c>
      <c r="J497" s="19">
        <v>26</v>
      </c>
      <c r="K497" s="19">
        <v>28</v>
      </c>
      <c r="L497" s="14"/>
    </row>
    <row r="498" spans="1:12" ht="21" customHeight="1">
      <c r="A498" s="109"/>
      <c r="B498" s="110"/>
      <c r="C498" s="111"/>
      <c r="D498" s="93" t="s">
        <v>668</v>
      </c>
      <c r="E498" s="88"/>
      <c r="F498" s="23" t="s">
        <v>36</v>
      </c>
      <c r="G498" s="19">
        <v>10</v>
      </c>
      <c r="H498" s="19">
        <v>3</v>
      </c>
      <c r="I498" s="19">
        <v>0</v>
      </c>
      <c r="J498" s="19">
        <v>7</v>
      </c>
      <c r="K498" s="19">
        <v>7</v>
      </c>
      <c r="L498" s="14"/>
    </row>
    <row r="499" spans="1:12" ht="20.25" customHeight="1">
      <c r="A499" s="109"/>
      <c r="B499" s="110"/>
      <c r="C499" s="111"/>
      <c r="D499" s="93" t="s">
        <v>395</v>
      </c>
      <c r="E499" s="88"/>
      <c r="F499" s="23" t="s">
        <v>207</v>
      </c>
      <c r="G499" s="19">
        <v>11</v>
      </c>
      <c r="H499" s="19">
        <v>4</v>
      </c>
      <c r="I499" s="19">
        <v>0</v>
      </c>
      <c r="J499" s="19">
        <v>7</v>
      </c>
      <c r="K499" s="19">
        <v>5</v>
      </c>
      <c r="L499" s="14"/>
    </row>
    <row r="500" spans="1:12" ht="18.75" customHeight="1">
      <c r="A500" s="109"/>
      <c r="B500" s="110"/>
      <c r="C500" s="111"/>
      <c r="D500" s="93" t="s">
        <v>62</v>
      </c>
      <c r="E500" s="88"/>
      <c r="F500" s="23" t="s">
        <v>63</v>
      </c>
      <c r="G500" s="19">
        <v>30</v>
      </c>
      <c r="H500" s="19">
        <v>6</v>
      </c>
      <c r="I500" s="19">
        <v>0</v>
      </c>
      <c r="J500" s="19">
        <v>24</v>
      </c>
      <c r="K500" s="19">
        <v>26</v>
      </c>
      <c r="L500" s="14"/>
    </row>
    <row r="501" spans="1:12" ht="33.75" customHeight="1">
      <c r="A501" s="109"/>
      <c r="B501" s="110"/>
      <c r="C501" s="111"/>
      <c r="D501" s="87" t="s">
        <v>743</v>
      </c>
      <c r="E501" s="89"/>
      <c r="F501" s="23">
        <v>81100</v>
      </c>
      <c r="G501" s="19">
        <v>5</v>
      </c>
      <c r="H501" s="19">
        <v>0</v>
      </c>
      <c r="I501" s="19">
        <v>0</v>
      </c>
      <c r="J501" s="19">
        <v>5</v>
      </c>
      <c r="K501" s="19">
        <v>5</v>
      </c>
      <c r="L501" s="14"/>
    </row>
    <row r="502" spans="1:12" ht="21.75" customHeight="1">
      <c r="A502" s="109"/>
      <c r="B502" s="110"/>
      <c r="C502" s="111"/>
      <c r="D502" s="93" t="s">
        <v>396</v>
      </c>
      <c r="E502" s="88"/>
      <c r="F502" s="23" t="s">
        <v>40</v>
      </c>
      <c r="G502" s="19">
        <v>24</v>
      </c>
      <c r="H502" s="19">
        <v>9</v>
      </c>
      <c r="I502" s="19">
        <v>0</v>
      </c>
      <c r="J502" s="19">
        <v>15</v>
      </c>
      <c r="K502" s="19">
        <v>9</v>
      </c>
      <c r="L502" s="14"/>
    </row>
    <row r="503" spans="1:12" ht="18.75" customHeight="1">
      <c r="A503" s="236" t="s">
        <v>326</v>
      </c>
      <c r="B503" s="237"/>
      <c r="C503" s="237"/>
      <c r="D503" s="237"/>
      <c r="E503" s="238"/>
      <c r="F503" s="44"/>
      <c r="G503" s="50">
        <f>SUM(G493:G502)</f>
        <v>644</v>
      </c>
      <c r="H503" s="50">
        <f>SUM(H493:H502)</f>
        <v>182</v>
      </c>
      <c r="I503" s="50">
        <f>SUM(I493:I502)</f>
        <v>15</v>
      </c>
      <c r="J503" s="50">
        <f>SUM(J493:J502)</f>
        <v>447</v>
      </c>
      <c r="K503" s="50">
        <f>SUM(K493:K502)</f>
        <v>528</v>
      </c>
      <c r="L503" s="14"/>
    </row>
    <row r="504" spans="1:11" ht="32.25" customHeight="1">
      <c r="A504" s="106" t="s">
        <v>309</v>
      </c>
      <c r="B504" s="194"/>
      <c r="C504" s="195"/>
      <c r="D504" s="87" t="s">
        <v>380</v>
      </c>
      <c r="E504" s="88"/>
      <c r="F504" s="23" t="s">
        <v>646</v>
      </c>
      <c r="G504" s="19">
        <v>25</v>
      </c>
      <c r="H504" s="19">
        <v>25</v>
      </c>
      <c r="I504" s="19">
        <v>0</v>
      </c>
      <c r="J504" s="19">
        <v>0</v>
      </c>
      <c r="K504" s="19">
        <v>5</v>
      </c>
    </row>
    <row r="505" spans="1:11" ht="37.5" customHeight="1">
      <c r="A505" s="167"/>
      <c r="B505" s="227"/>
      <c r="C505" s="197"/>
      <c r="D505" s="87" t="s">
        <v>380</v>
      </c>
      <c r="E505" s="88"/>
      <c r="F505" s="23" t="s">
        <v>381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</row>
    <row r="506" spans="1:12" ht="18.75" customHeight="1">
      <c r="A506" s="236" t="s">
        <v>326</v>
      </c>
      <c r="B506" s="237"/>
      <c r="C506" s="237"/>
      <c r="D506" s="237"/>
      <c r="E506" s="238"/>
      <c r="F506" s="44"/>
      <c r="G506" s="50">
        <f>SUM(G504:G505)</f>
        <v>25</v>
      </c>
      <c r="H506" s="50">
        <f>SUM(H504:H505)</f>
        <v>25</v>
      </c>
      <c r="I506" s="50">
        <f>SUM(I504:I505)</f>
        <v>0</v>
      </c>
      <c r="J506" s="50">
        <f>SUM(J504:J505)</f>
        <v>0</v>
      </c>
      <c r="K506" s="50">
        <f>SUM(K504:K505)</f>
        <v>5</v>
      </c>
      <c r="L506" s="14"/>
    </row>
    <row r="507" spans="1:12" ht="18.75" customHeight="1">
      <c r="A507" s="106" t="s">
        <v>387</v>
      </c>
      <c r="B507" s="181"/>
      <c r="C507" s="243"/>
      <c r="D507" s="116" t="s">
        <v>586</v>
      </c>
      <c r="E507" s="99"/>
      <c r="F507" s="99"/>
      <c r="G507" s="99"/>
      <c r="H507" s="99"/>
      <c r="I507" s="99"/>
      <c r="J507" s="99"/>
      <c r="K507" s="100"/>
      <c r="L507" s="14"/>
    </row>
    <row r="508" spans="1:12" ht="59.25" customHeight="1">
      <c r="A508" s="182"/>
      <c r="B508" s="244"/>
      <c r="C508" s="245"/>
      <c r="D508" s="93" t="s">
        <v>744</v>
      </c>
      <c r="E508" s="88"/>
      <c r="F508" s="23">
        <v>162103</v>
      </c>
      <c r="G508" s="10">
        <v>479</v>
      </c>
      <c r="H508" s="10">
        <v>479</v>
      </c>
      <c r="I508" s="10">
        <v>0</v>
      </c>
      <c r="J508" s="10">
        <v>0</v>
      </c>
      <c r="K508" s="10">
        <v>23</v>
      </c>
      <c r="L508" s="14"/>
    </row>
    <row r="509" spans="1:12" ht="59.25" customHeight="1">
      <c r="A509" s="184"/>
      <c r="B509" s="185"/>
      <c r="C509" s="246"/>
      <c r="D509" s="93" t="s">
        <v>328</v>
      </c>
      <c r="E509" s="88"/>
      <c r="F509" s="23">
        <v>230401</v>
      </c>
      <c r="G509" s="10">
        <v>17</v>
      </c>
      <c r="H509" s="10">
        <v>17</v>
      </c>
      <c r="I509" s="10">
        <v>0</v>
      </c>
      <c r="J509" s="10">
        <v>0</v>
      </c>
      <c r="K509" s="10">
        <v>0</v>
      </c>
      <c r="L509" s="14"/>
    </row>
    <row r="510" spans="1:12" ht="22.5" customHeight="1">
      <c r="A510" s="236" t="s">
        <v>394</v>
      </c>
      <c r="B510" s="237"/>
      <c r="C510" s="237"/>
      <c r="D510" s="237"/>
      <c r="E510" s="238"/>
      <c r="F510" s="20"/>
      <c r="G510" s="66">
        <f>SUM(G508:G509)</f>
        <v>496</v>
      </c>
      <c r="H510" s="66">
        <f>SUM(H508:H509)</f>
        <v>496</v>
      </c>
      <c r="I510" s="66">
        <f>SUM(I508:I509)</f>
        <v>0</v>
      </c>
      <c r="J510" s="66">
        <f>SUM(J508:J509)</f>
        <v>0</v>
      </c>
      <c r="K510" s="66">
        <f>SUM(K508:K509)</f>
        <v>23</v>
      </c>
      <c r="L510" s="14"/>
    </row>
    <row r="511" spans="1:12" ht="3.75" customHeight="1">
      <c r="A511" s="73"/>
      <c r="B511" s="74"/>
      <c r="C511" s="74"/>
      <c r="D511" s="75"/>
      <c r="E511" s="76"/>
      <c r="F511" s="20"/>
      <c r="G511" s="66"/>
      <c r="H511" s="66"/>
      <c r="I511" s="66"/>
      <c r="J511" s="66"/>
      <c r="K511" s="66"/>
      <c r="L511" s="14"/>
    </row>
    <row r="512" spans="1:12" ht="34.5" customHeight="1">
      <c r="A512" s="148" t="s">
        <v>223</v>
      </c>
      <c r="B512" s="247"/>
      <c r="C512" s="247"/>
      <c r="D512" s="239" t="s">
        <v>81</v>
      </c>
      <c r="E512" s="240"/>
      <c r="F512" s="44"/>
      <c r="G512" s="32">
        <f>SUM(G469,G510)</f>
        <v>1562</v>
      </c>
      <c r="H512" s="32">
        <f>SUM(H469,H510)</f>
        <v>1391</v>
      </c>
      <c r="I512" s="32">
        <f>SUM(I469,I510)</f>
        <v>0</v>
      </c>
      <c r="J512" s="32">
        <f>SUM(J469,J510)</f>
        <v>171</v>
      </c>
      <c r="K512" s="32">
        <f>SUM(K469,K510)</f>
        <v>336</v>
      </c>
      <c r="L512" s="14"/>
    </row>
    <row r="513" spans="1:11" ht="33.75" customHeight="1">
      <c r="A513" s="248"/>
      <c r="B513" s="249"/>
      <c r="C513" s="249"/>
      <c r="D513" s="85" t="s">
        <v>222</v>
      </c>
      <c r="E513" s="86"/>
      <c r="F513" s="44"/>
      <c r="G513" s="32">
        <f>SUM(G436,G461,G478,G491,G503,G506)</f>
        <v>4963</v>
      </c>
      <c r="H513" s="32">
        <f>SUM(H436,H461,H478,H491,H503,H506)</f>
        <v>1343</v>
      </c>
      <c r="I513" s="32">
        <f>SUM(I436,I461,I478,I491,I503,I506)</f>
        <v>37</v>
      </c>
      <c r="J513" s="32">
        <f>SUM(J436,J461,J478,J491,J503,J506)</f>
        <v>3583</v>
      </c>
      <c r="K513" s="32">
        <f>SUM(K436,K461,K478,K491,K503,K506)</f>
        <v>3218</v>
      </c>
    </row>
    <row r="514" spans="1:11" ht="21.75" customHeight="1">
      <c r="A514" s="154"/>
      <c r="B514" s="155"/>
      <c r="C514" s="155"/>
      <c r="D514" s="241" t="s">
        <v>224</v>
      </c>
      <c r="E514" s="242"/>
      <c r="F514" s="41"/>
      <c r="G514" s="32">
        <f>SUM(G436,G461,G479,G491,G503,G506,G510)</f>
        <v>6525</v>
      </c>
      <c r="H514" s="32">
        <f>SUM(H436,H461,H479,H491,H503,H506,H510)</f>
        <v>2734</v>
      </c>
      <c r="I514" s="32">
        <f>SUM(I436,I461,I479,I491,I503,I506,I510)</f>
        <v>37</v>
      </c>
      <c r="J514" s="32">
        <f>SUM(J436,J461,J479,J491,J503,J506,J510)</f>
        <v>3754</v>
      </c>
      <c r="K514" s="32">
        <f>SUM(K436,K461,K479,K491,K503,K506,K510)</f>
        <v>3554</v>
      </c>
    </row>
    <row r="515" spans="1:11" ht="23.25" customHeight="1">
      <c r="A515" s="166" t="s">
        <v>200</v>
      </c>
      <c r="B515" s="178"/>
      <c r="C515" s="178"/>
      <c r="D515" s="178"/>
      <c r="E515" s="178"/>
      <c r="F515" s="178"/>
      <c r="G515" s="178"/>
      <c r="H515" s="178"/>
      <c r="I515" s="178"/>
      <c r="J515" s="178"/>
      <c r="K515" s="144"/>
    </row>
    <row r="516" spans="1:11" ht="23.25" customHeight="1">
      <c r="A516" s="106" t="s">
        <v>201</v>
      </c>
      <c r="B516" s="181"/>
      <c r="C516" s="243"/>
      <c r="D516" s="136" t="s">
        <v>631</v>
      </c>
      <c r="E516" s="165"/>
      <c r="F516" s="165"/>
      <c r="G516" s="165"/>
      <c r="H516" s="165"/>
      <c r="I516" s="165"/>
      <c r="J516" s="165"/>
      <c r="K516" s="270"/>
    </row>
    <row r="517" spans="1:11" ht="15" customHeight="1">
      <c r="A517" s="182"/>
      <c r="B517" s="183"/>
      <c r="C517" s="245"/>
      <c r="D517" s="93" t="s">
        <v>90</v>
      </c>
      <c r="E517" s="88"/>
      <c r="F517" s="23" t="s">
        <v>165</v>
      </c>
      <c r="G517" s="19">
        <v>36</v>
      </c>
      <c r="H517" s="19">
        <v>0</v>
      </c>
      <c r="I517" s="19">
        <v>0</v>
      </c>
      <c r="J517" s="19">
        <v>36</v>
      </c>
      <c r="K517" s="19">
        <v>0</v>
      </c>
    </row>
    <row r="518" spans="1:11" ht="24">
      <c r="A518" s="182"/>
      <c r="B518" s="183"/>
      <c r="C518" s="245"/>
      <c r="D518" s="93" t="s">
        <v>10</v>
      </c>
      <c r="E518" s="88"/>
      <c r="F518" s="23" t="s">
        <v>507</v>
      </c>
      <c r="G518" s="19">
        <v>719</v>
      </c>
      <c r="H518" s="19">
        <v>384</v>
      </c>
      <c r="I518" s="19">
        <v>0</v>
      </c>
      <c r="J518" s="19">
        <v>335</v>
      </c>
      <c r="K518" s="10">
        <v>719</v>
      </c>
    </row>
    <row r="519" spans="1:11" ht="36" customHeight="1">
      <c r="A519" s="182"/>
      <c r="B519" s="183"/>
      <c r="C519" s="245"/>
      <c r="D519" s="93" t="s">
        <v>412</v>
      </c>
      <c r="E519" s="89"/>
      <c r="F519" s="23" t="s">
        <v>413</v>
      </c>
      <c r="G519" s="10">
        <v>40</v>
      </c>
      <c r="H519" s="10">
        <v>0</v>
      </c>
      <c r="I519" s="10">
        <v>0</v>
      </c>
      <c r="J519" s="10">
        <v>40</v>
      </c>
      <c r="K519" s="10">
        <v>0</v>
      </c>
    </row>
    <row r="520" spans="1:11" ht="36" customHeight="1">
      <c r="A520" s="182"/>
      <c r="B520" s="183"/>
      <c r="C520" s="245"/>
      <c r="D520" s="93" t="s">
        <v>412</v>
      </c>
      <c r="E520" s="89"/>
      <c r="F520" s="23" t="s">
        <v>511</v>
      </c>
      <c r="G520" s="10">
        <v>47</v>
      </c>
      <c r="H520" s="10">
        <v>0</v>
      </c>
      <c r="I520" s="10">
        <v>0</v>
      </c>
      <c r="J520" s="10">
        <v>47</v>
      </c>
      <c r="K520" s="10">
        <v>0</v>
      </c>
    </row>
    <row r="521" spans="1:11" ht="24.75" customHeight="1">
      <c r="A521" s="182"/>
      <c r="B521" s="183"/>
      <c r="C521" s="245"/>
      <c r="D521" s="93" t="s">
        <v>58</v>
      </c>
      <c r="E521" s="88"/>
      <c r="F521" s="23" t="s">
        <v>517</v>
      </c>
      <c r="G521" s="10">
        <v>300</v>
      </c>
      <c r="H521" s="10">
        <v>226</v>
      </c>
      <c r="I521" s="10">
        <v>0</v>
      </c>
      <c r="J521" s="10">
        <v>74</v>
      </c>
      <c r="K521" s="10">
        <v>300</v>
      </c>
    </row>
    <row r="522" spans="1:11" ht="28.5" customHeight="1">
      <c r="A522" s="182"/>
      <c r="B522" s="183"/>
      <c r="C522" s="245"/>
      <c r="D522" s="93" t="s">
        <v>20</v>
      </c>
      <c r="E522" s="88"/>
      <c r="F522" s="23" t="s">
        <v>514</v>
      </c>
      <c r="G522" s="10">
        <v>102</v>
      </c>
      <c r="H522" s="10">
        <v>20</v>
      </c>
      <c r="I522" s="10">
        <v>0</v>
      </c>
      <c r="J522" s="10">
        <v>82</v>
      </c>
      <c r="K522" s="10">
        <v>0</v>
      </c>
    </row>
    <row r="523" spans="1:11" ht="18.75" customHeight="1">
      <c r="A523" s="182"/>
      <c r="B523" s="183"/>
      <c r="C523" s="245"/>
      <c r="D523" s="93" t="s">
        <v>351</v>
      </c>
      <c r="E523" s="89"/>
      <c r="F523" s="23" t="s">
        <v>352</v>
      </c>
      <c r="G523" s="10">
        <v>41</v>
      </c>
      <c r="H523" s="10">
        <v>41</v>
      </c>
      <c r="I523" s="10">
        <v>0</v>
      </c>
      <c r="J523" s="10">
        <v>0</v>
      </c>
      <c r="K523" s="10">
        <v>0</v>
      </c>
    </row>
    <row r="524" spans="1:11" ht="18.75" customHeight="1">
      <c r="A524" s="182"/>
      <c r="B524" s="183"/>
      <c r="C524" s="245"/>
      <c r="D524" s="93" t="s">
        <v>90</v>
      </c>
      <c r="E524" s="88"/>
      <c r="F524" s="23" t="s">
        <v>118</v>
      </c>
      <c r="G524" s="10">
        <v>123</v>
      </c>
      <c r="H524" s="10">
        <v>65</v>
      </c>
      <c r="I524" s="10">
        <v>0</v>
      </c>
      <c r="J524" s="10">
        <v>58</v>
      </c>
      <c r="K524" s="10">
        <v>19</v>
      </c>
    </row>
    <row r="525" spans="1:11" ht="26.25" customHeight="1">
      <c r="A525" s="182"/>
      <c r="B525" s="183"/>
      <c r="C525" s="245"/>
      <c r="D525" s="93" t="s">
        <v>745</v>
      </c>
      <c r="E525" s="88"/>
      <c r="F525" s="23" t="s">
        <v>510</v>
      </c>
      <c r="G525" s="10">
        <v>185</v>
      </c>
      <c r="H525" s="10">
        <v>185</v>
      </c>
      <c r="I525" s="10">
        <v>0</v>
      </c>
      <c r="J525" s="10">
        <v>0</v>
      </c>
      <c r="K525" s="10">
        <v>0</v>
      </c>
    </row>
    <row r="526" spans="1:11" ht="15" customHeight="1">
      <c r="A526" s="182"/>
      <c r="B526" s="183"/>
      <c r="C526" s="245"/>
      <c r="D526" s="93" t="s">
        <v>10</v>
      </c>
      <c r="E526" s="88"/>
      <c r="F526" s="23" t="s">
        <v>121</v>
      </c>
      <c r="G526" s="10">
        <v>636</v>
      </c>
      <c r="H526" s="10">
        <v>288</v>
      </c>
      <c r="I526" s="10">
        <v>0</v>
      </c>
      <c r="J526" s="10">
        <v>348</v>
      </c>
      <c r="K526" s="10">
        <v>202</v>
      </c>
    </row>
    <row r="527" spans="1:11" ht="23.25" customHeight="1">
      <c r="A527" s="182"/>
      <c r="B527" s="183"/>
      <c r="C527" s="245"/>
      <c r="D527" s="93" t="s">
        <v>582</v>
      </c>
      <c r="E527" s="88"/>
      <c r="F527" s="23" t="s">
        <v>509</v>
      </c>
      <c r="G527" s="10">
        <v>1177</v>
      </c>
      <c r="H527" s="10">
        <v>717</v>
      </c>
      <c r="I527" s="10">
        <v>0</v>
      </c>
      <c r="J527" s="10">
        <v>460</v>
      </c>
      <c r="K527" s="10">
        <v>44</v>
      </c>
    </row>
    <row r="528" spans="1:11" ht="18.75" customHeight="1">
      <c r="A528" s="182"/>
      <c r="B528" s="183"/>
      <c r="C528" s="245"/>
      <c r="D528" s="93" t="s">
        <v>479</v>
      </c>
      <c r="E528" s="88"/>
      <c r="F528" s="23" t="s">
        <v>179</v>
      </c>
      <c r="G528" s="10">
        <v>86</v>
      </c>
      <c r="H528" s="10">
        <v>44</v>
      </c>
      <c r="I528" s="10">
        <v>0</v>
      </c>
      <c r="J528" s="10">
        <v>42</v>
      </c>
      <c r="K528" s="10">
        <v>0</v>
      </c>
    </row>
    <row r="529" spans="1:11" ht="18" customHeight="1">
      <c r="A529" s="182"/>
      <c r="B529" s="183"/>
      <c r="C529" s="245"/>
      <c r="D529" s="93" t="s">
        <v>479</v>
      </c>
      <c r="E529" s="88"/>
      <c r="F529" s="23" t="s">
        <v>35</v>
      </c>
      <c r="G529" s="10">
        <v>57</v>
      </c>
      <c r="H529" s="10">
        <v>19</v>
      </c>
      <c r="I529" s="10">
        <v>0</v>
      </c>
      <c r="J529" s="10">
        <v>38</v>
      </c>
      <c r="K529" s="10">
        <v>0</v>
      </c>
    </row>
    <row r="530" spans="1:11" ht="25.5" customHeight="1">
      <c r="A530" s="182"/>
      <c r="B530" s="183"/>
      <c r="C530" s="245"/>
      <c r="D530" s="93" t="s">
        <v>350</v>
      </c>
      <c r="E530" s="88"/>
      <c r="F530" s="22" t="s">
        <v>512</v>
      </c>
      <c r="G530" s="10">
        <v>285</v>
      </c>
      <c r="H530" s="10">
        <v>120</v>
      </c>
      <c r="I530" s="10">
        <v>0</v>
      </c>
      <c r="J530" s="10">
        <v>165</v>
      </c>
      <c r="K530" s="10">
        <v>0</v>
      </c>
    </row>
    <row r="531" spans="1:11" ht="21" customHeight="1">
      <c r="A531" s="182"/>
      <c r="B531" s="183"/>
      <c r="C531" s="245"/>
      <c r="D531" s="93" t="s">
        <v>209</v>
      </c>
      <c r="E531" s="88"/>
      <c r="F531" s="23" t="s">
        <v>157</v>
      </c>
      <c r="G531" s="10">
        <v>15</v>
      </c>
      <c r="H531" s="10">
        <v>15</v>
      </c>
      <c r="I531" s="10">
        <v>0</v>
      </c>
      <c r="J531" s="10">
        <v>0</v>
      </c>
      <c r="K531" s="10">
        <v>15</v>
      </c>
    </row>
    <row r="532" spans="1:11" ht="20.25" customHeight="1">
      <c r="A532" s="182"/>
      <c r="B532" s="183"/>
      <c r="C532" s="245"/>
      <c r="D532" s="93" t="s">
        <v>668</v>
      </c>
      <c r="E532" s="88"/>
      <c r="F532" s="23" t="s">
        <v>36</v>
      </c>
      <c r="G532" s="10">
        <v>104</v>
      </c>
      <c r="H532" s="10">
        <v>49</v>
      </c>
      <c r="I532" s="10">
        <v>0</v>
      </c>
      <c r="J532" s="10">
        <v>55</v>
      </c>
      <c r="K532" s="10">
        <v>41</v>
      </c>
    </row>
    <row r="533" spans="1:11" ht="18.75" customHeight="1">
      <c r="A533" s="182"/>
      <c r="B533" s="183"/>
      <c r="C533" s="245"/>
      <c r="D533" s="93" t="s">
        <v>253</v>
      </c>
      <c r="E533" s="89"/>
      <c r="F533" s="23" t="s">
        <v>210</v>
      </c>
      <c r="G533" s="10">
        <v>62</v>
      </c>
      <c r="H533" s="10">
        <v>27</v>
      </c>
      <c r="I533" s="10">
        <v>0</v>
      </c>
      <c r="J533" s="10">
        <v>35</v>
      </c>
      <c r="K533" s="10">
        <v>0</v>
      </c>
    </row>
    <row r="534" spans="1:11" ht="33" customHeight="1">
      <c r="A534" s="182"/>
      <c r="B534" s="183"/>
      <c r="C534" s="245"/>
      <c r="D534" s="93" t="s">
        <v>323</v>
      </c>
      <c r="E534" s="88"/>
      <c r="F534" s="23" t="s">
        <v>39</v>
      </c>
      <c r="G534" s="10">
        <v>58</v>
      </c>
      <c r="H534" s="10">
        <v>25</v>
      </c>
      <c r="I534" s="10">
        <v>0</v>
      </c>
      <c r="J534" s="10">
        <v>33</v>
      </c>
      <c r="K534" s="10">
        <v>0</v>
      </c>
    </row>
    <row r="535" spans="1:11" ht="31.5" customHeight="1">
      <c r="A535" s="182"/>
      <c r="B535" s="183"/>
      <c r="C535" s="245"/>
      <c r="D535" s="93" t="s">
        <v>667</v>
      </c>
      <c r="E535" s="88"/>
      <c r="F535" s="23" t="s">
        <v>158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</row>
    <row r="536" spans="1:11" ht="18.75" customHeight="1">
      <c r="A536" s="182"/>
      <c r="B536" s="183"/>
      <c r="C536" s="245"/>
      <c r="D536" s="93" t="s">
        <v>62</v>
      </c>
      <c r="E536" s="88"/>
      <c r="F536" s="23" t="s">
        <v>63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</row>
    <row r="537" spans="1:11" ht="21" customHeight="1">
      <c r="A537" s="182"/>
      <c r="B537" s="183"/>
      <c r="C537" s="245"/>
      <c r="D537" s="93" t="s">
        <v>351</v>
      </c>
      <c r="E537" s="89"/>
      <c r="F537" s="23" t="s">
        <v>513</v>
      </c>
      <c r="G537" s="10">
        <v>50</v>
      </c>
      <c r="H537" s="10">
        <v>50</v>
      </c>
      <c r="I537" s="10">
        <v>0</v>
      </c>
      <c r="J537" s="10">
        <v>0</v>
      </c>
      <c r="K537" s="10">
        <v>0</v>
      </c>
    </row>
    <row r="538" spans="1:11" ht="24">
      <c r="A538" s="182"/>
      <c r="B538" s="183"/>
      <c r="C538" s="245"/>
      <c r="D538" s="93" t="s">
        <v>10</v>
      </c>
      <c r="E538" s="88"/>
      <c r="F538" s="23" t="s">
        <v>508</v>
      </c>
      <c r="G538" s="10">
        <v>125</v>
      </c>
      <c r="H538" s="10">
        <v>0</v>
      </c>
      <c r="I538" s="10">
        <v>0</v>
      </c>
      <c r="J538" s="10">
        <v>125</v>
      </c>
      <c r="K538" s="10">
        <v>125</v>
      </c>
    </row>
    <row r="539" spans="1:11" ht="24">
      <c r="A539" s="182"/>
      <c r="B539" s="183"/>
      <c r="C539" s="245"/>
      <c r="D539" s="93" t="s">
        <v>20</v>
      </c>
      <c r="E539" s="88"/>
      <c r="F539" s="23" t="s">
        <v>515</v>
      </c>
      <c r="G539" s="10">
        <v>50</v>
      </c>
      <c r="H539" s="10">
        <v>0</v>
      </c>
      <c r="I539" s="10">
        <v>0</v>
      </c>
      <c r="J539" s="10">
        <v>50</v>
      </c>
      <c r="K539" s="10">
        <v>0</v>
      </c>
    </row>
    <row r="540" spans="1:11" ht="30.75" customHeight="1">
      <c r="A540" s="184"/>
      <c r="B540" s="185"/>
      <c r="C540" s="246"/>
      <c r="D540" s="93" t="s">
        <v>667</v>
      </c>
      <c r="E540" s="88"/>
      <c r="F540" s="23" t="s">
        <v>516</v>
      </c>
      <c r="G540" s="10">
        <v>45</v>
      </c>
      <c r="H540" s="10">
        <v>0</v>
      </c>
      <c r="I540" s="10">
        <v>0</v>
      </c>
      <c r="J540" s="10">
        <v>45</v>
      </c>
      <c r="K540" s="10">
        <v>20</v>
      </c>
    </row>
    <row r="541" spans="1:12" ht="19.5" customHeight="1">
      <c r="A541" s="85" t="s">
        <v>326</v>
      </c>
      <c r="B541" s="104"/>
      <c r="C541" s="104"/>
      <c r="D541" s="104"/>
      <c r="E541" s="105"/>
      <c r="F541" s="30"/>
      <c r="G541" s="21">
        <f>SUM(G517:G540)</f>
        <v>4343</v>
      </c>
      <c r="H541" s="21">
        <f>SUM(H517:H540)</f>
        <v>2275</v>
      </c>
      <c r="I541" s="21">
        <f>SUM(I517:I540)</f>
        <v>0</v>
      </c>
      <c r="J541" s="21">
        <f>SUM(J517:J540)</f>
        <v>2068</v>
      </c>
      <c r="K541" s="21">
        <f>SUM(K517:K540)</f>
        <v>1485</v>
      </c>
      <c r="L541" s="14"/>
    </row>
    <row r="542" spans="1:11" ht="19.5" customHeight="1">
      <c r="A542" s="228" t="s">
        <v>230</v>
      </c>
      <c r="B542" s="170"/>
      <c r="C542" s="171"/>
      <c r="D542" s="116" t="s">
        <v>581</v>
      </c>
      <c r="E542" s="99"/>
      <c r="F542" s="99"/>
      <c r="G542" s="99"/>
      <c r="H542" s="99"/>
      <c r="I542" s="99"/>
      <c r="J542" s="99"/>
      <c r="K542" s="100"/>
    </row>
    <row r="543" spans="1:11" ht="31.5" customHeight="1">
      <c r="A543" s="250"/>
      <c r="B543" s="251"/>
      <c r="C543" s="174"/>
      <c r="D543" s="87" t="s">
        <v>582</v>
      </c>
      <c r="E543" s="89"/>
      <c r="F543" s="67" t="s">
        <v>583</v>
      </c>
      <c r="G543" s="10">
        <v>32</v>
      </c>
      <c r="H543" s="10">
        <v>0</v>
      </c>
      <c r="I543" s="10">
        <v>0</v>
      </c>
      <c r="J543" s="10">
        <v>32</v>
      </c>
      <c r="K543" s="10">
        <v>0</v>
      </c>
    </row>
    <row r="544" spans="1:11" ht="15.75" customHeight="1">
      <c r="A544" s="250"/>
      <c r="B544" s="251"/>
      <c r="C544" s="174"/>
      <c r="D544" s="91" t="s">
        <v>385</v>
      </c>
      <c r="E544" s="189"/>
      <c r="F544" s="68"/>
      <c r="G544" s="18">
        <f>SUM(G543)</f>
        <v>32</v>
      </c>
      <c r="H544" s="18">
        <f>SUM(H543)</f>
        <v>0</v>
      </c>
      <c r="I544" s="18">
        <f>SUM(I543)</f>
        <v>0</v>
      </c>
      <c r="J544" s="18">
        <f>SUM(J543)</f>
        <v>32</v>
      </c>
      <c r="K544" s="18">
        <f>SUM(K543)</f>
        <v>0</v>
      </c>
    </row>
    <row r="545" spans="1:11" ht="15.75" customHeight="1">
      <c r="A545" s="250"/>
      <c r="B545" s="251"/>
      <c r="C545" s="174"/>
      <c r="D545" s="136" t="s">
        <v>631</v>
      </c>
      <c r="E545" s="275"/>
      <c r="F545" s="275"/>
      <c r="G545" s="275"/>
      <c r="H545" s="275"/>
      <c r="I545" s="275"/>
      <c r="J545" s="275"/>
      <c r="K545" s="276"/>
    </row>
    <row r="546" spans="1:11" ht="24.75" customHeight="1">
      <c r="A546" s="250"/>
      <c r="B546" s="251"/>
      <c r="C546" s="174"/>
      <c r="D546" s="87" t="s">
        <v>10</v>
      </c>
      <c r="E546" s="88"/>
      <c r="F546" s="23" t="s">
        <v>580</v>
      </c>
      <c r="G546" s="10">
        <v>326</v>
      </c>
      <c r="H546" s="10">
        <v>0</v>
      </c>
      <c r="I546" s="10">
        <v>0</v>
      </c>
      <c r="J546" s="10">
        <v>326</v>
      </c>
      <c r="K546" s="10">
        <v>0</v>
      </c>
    </row>
    <row r="547" spans="1:11" ht="18.75" customHeight="1">
      <c r="A547" s="172"/>
      <c r="B547" s="173"/>
      <c r="C547" s="174"/>
      <c r="D547" s="87" t="s">
        <v>10</v>
      </c>
      <c r="E547" s="88"/>
      <c r="F547" s="23" t="s">
        <v>121</v>
      </c>
      <c r="G547" s="10">
        <v>53</v>
      </c>
      <c r="H547" s="10">
        <v>0</v>
      </c>
      <c r="I547" s="10">
        <v>0</v>
      </c>
      <c r="J547" s="10">
        <v>53</v>
      </c>
      <c r="K547" s="10">
        <v>53</v>
      </c>
    </row>
    <row r="548" spans="1:11" ht="24">
      <c r="A548" s="172"/>
      <c r="B548" s="173"/>
      <c r="C548" s="174"/>
      <c r="D548" s="87" t="s">
        <v>582</v>
      </c>
      <c r="E548" s="88"/>
      <c r="F548" s="23" t="s">
        <v>585</v>
      </c>
      <c r="G548" s="10">
        <v>368</v>
      </c>
      <c r="H548" s="10">
        <v>90</v>
      </c>
      <c r="I548" s="10">
        <v>0</v>
      </c>
      <c r="J548" s="10">
        <v>278</v>
      </c>
      <c r="K548" s="10">
        <v>0</v>
      </c>
    </row>
    <row r="549" spans="1:11" ht="32.25" customHeight="1">
      <c r="A549" s="172"/>
      <c r="B549" s="173"/>
      <c r="C549" s="174"/>
      <c r="D549" s="87" t="s">
        <v>746</v>
      </c>
      <c r="E549" s="89"/>
      <c r="F549" s="23" t="s">
        <v>584</v>
      </c>
      <c r="G549" s="10">
        <v>52</v>
      </c>
      <c r="H549" s="10">
        <v>52</v>
      </c>
      <c r="I549" s="10">
        <v>0</v>
      </c>
      <c r="J549" s="10">
        <v>0</v>
      </c>
      <c r="K549" s="10">
        <v>0</v>
      </c>
    </row>
    <row r="550" spans="1:11" ht="19.5" customHeight="1">
      <c r="A550" s="172"/>
      <c r="B550" s="173"/>
      <c r="C550" s="174"/>
      <c r="D550" s="87" t="s">
        <v>347</v>
      </c>
      <c r="E550" s="89"/>
      <c r="F550" s="23" t="s">
        <v>208</v>
      </c>
      <c r="G550" s="10">
        <v>48</v>
      </c>
      <c r="H550" s="10">
        <v>48</v>
      </c>
      <c r="I550" s="10">
        <v>0</v>
      </c>
      <c r="J550" s="10">
        <v>0</v>
      </c>
      <c r="K550" s="10">
        <v>0</v>
      </c>
    </row>
    <row r="551" spans="1:11" ht="20.25" customHeight="1">
      <c r="A551" s="172"/>
      <c r="B551" s="173"/>
      <c r="C551" s="174"/>
      <c r="D551" s="87" t="s">
        <v>668</v>
      </c>
      <c r="E551" s="88"/>
      <c r="F551" s="23" t="s">
        <v>36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</row>
    <row r="552" spans="1:11" ht="22.5" customHeight="1">
      <c r="A552" s="172"/>
      <c r="B552" s="173"/>
      <c r="C552" s="174"/>
      <c r="D552" s="91" t="s">
        <v>334</v>
      </c>
      <c r="E552" s="92"/>
      <c r="F552" s="46"/>
      <c r="G552" s="18">
        <f>SUM(G546:G551)</f>
        <v>847</v>
      </c>
      <c r="H552" s="18">
        <f>SUM(H546:H551)</f>
        <v>190</v>
      </c>
      <c r="I552" s="18">
        <f>SUM(I546:I551)</f>
        <v>0</v>
      </c>
      <c r="J552" s="18">
        <f>SUM(J546:J551)</f>
        <v>657</v>
      </c>
      <c r="K552" s="18">
        <f>SUM(K546:K551)</f>
        <v>53</v>
      </c>
    </row>
    <row r="553" spans="1:11" ht="23.25" customHeight="1">
      <c r="A553" s="113" t="s">
        <v>326</v>
      </c>
      <c r="B553" s="122"/>
      <c r="C553" s="122"/>
      <c r="D553" s="123"/>
      <c r="E553" s="112"/>
      <c r="F553" s="16"/>
      <c r="G553" s="21">
        <f>SUM(G552,G544)</f>
        <v>879</v>
      </c>
      <c r="H553" s="21">
        <f>SUM(H552,H544)</f>
        <v>190</v>
      </c>
      <c r="I553" s="21">
        <f>SUM(I552,I544)</f>
        <v>0</v>
      </c>
      <c r="J553" s="21">
        <f>SUM(J552,J544)</f>
        <v>689</v>
      </c>
      <c r="K553" s="21">
        <f>SUM(K552,K544)</f>
        <v>53</v>
      </c>
    </row>
    <row r="554" spans="1:11" ht="3.75" customHeight="1">
      <c r="A554" s="71"/>
      <c r="B554" s="72"/>
      <c r="C554" s="72"/>
      <c r="D554" s="63"/>
      <c r="E554" s="64"/>
      <c r="F554" s="16"/>
      <c r="G554" s="21"/>
      <c r="H554" s="21"/>
      <c r="I554" s="21"/>
      <c r="J554" s="21"/>
      <c r="K554" s="21"/>
    </row>
    <row r="555" spans="1:11" ht="31.5" customHeight="1">
      <c r="A555" s="124" t="s">
        <v>225</v>
      </c>
      <c r="B555" s="170"/>
      <c r="C555" s="171"/>
      <c r="D555" s="118" t="s">
        <v>81</v>
      </c>
      <c r="E555" s="119"/>
      <c r="F555" s="16"/>
      <c r="G555" s="32">
        <f>SUM(G544)</f>
        <v>32</v>
      </c>
      <c r="H555" s="32">
        <f>SUM(H544)</f>
        <v>0</v>
      </c>
      <c r="I555" s="32">
        <f>SUM(I544)</f>
        <v>0</v>
      </c>
      <c r="J555" s="32">
        <f>SUM(J544)</f>
        <v>32</v>
      </c>
      <c r="K555" s="32">
        <f>SUM(K544)</f>
        <v>0</v>
      </c>
    </row>
    <row r="556" spans="1:11" ht="31.5" customHeight="1">
      <c r="A556" s="172"/>
      <c r="B556" s="173"/>
      <c r="C556" s="174"/>
      <c r="D556" s="113" t="s">
        <v>222</v>
      </c>
      <c r="E556" s="114"/>
      <c r="F556" s="16"/>
      <c r="G556" s="32">
        <f>SUM(G541,G552)</f>
        <v>5190</v>
      </c>
      <c r="H556" s="32">
        <f>SUM(H541,H552)</f>
        <v>2465</v>
      </c>
      <c r="I556" s="32">
        <f>SUM(I541,I552)</f>
        <v>0</v>
      </c>
      <c r="J556" s="32">
        <f>SUM(J541,J552)</f>
        <v>2725</v>
      </c>
      <c r="K556" s="32">
        <f>SUM(K541,K552)</f>
        <v>1538</v>
      </c>
    </row>
    <row r="557" spans="1:11" ht="25.5" customHeight="1">
      <c r="A557" s="175"/>
      <c r="B557" s="176"/>
      <c r="C557" s="177"/>
      <c r="D557" s="113" t="s">
        <v>224</v>
      </c>
      <c r="E557" s="114"/>
      <c r="F557" s="16"/>
      <c r="G557" s="32">
        <f>SUM(G541,G553,)</f>
        <v>5222</v>
      </c>
      <c r="H557" s="32">
        <f>SUM(H541,H553,)</f>
        <v>2465</v>
      </c>
      <c r="I557" s="32">
        <f>SUM(I541,I553,)</f>
        <v>0</v>
      </c>
      <c r="J557" s="32">
        <f>SUM(J541,J553,)</f>
        <v>2757</v>
      </c>
      <c r="K557" s="32">
        <f>SUM(K541,K553,)</f>
        <v>1538</v>
      </c>
    </row>
    <row r="558" spans="1:11" ht="19.5" customHeight="1">
      <c r="A558" s="166" t="s">
        <v>397</v>
      </c>
      <c r="B558" s="168"/>
      <c r="C558" s="168"/>
      <c r="D558" s="168"/>
      <c r="E558" s="168"/>
      <c r="F558" s="168"/>
      <c r="G558" s="168"/>
      <c r="H558" s="168"/>
      <c r="I558" s="168"/>
      <c r="J558" s="168"/>
      <c r="K558" s="169"/>
    </row>
    <row r="559" spans="1:11" ht="19.5" customHeight="1">
      <c r="A559" s="106" t="s">
        <v>346</v>
      </c>
      <c r="B559" s="137"/>
      <c r="C559" s="201"/>
      <c r="D559" s="165" t="s">
        <v>631</v>
      </c>
      <c r="E559" s="165"/>
      <c r="F559" s="165"/>
      <c r="G559" s="165"/>
      <c r="H559" s="165"/>
      <c r="I559" s="165"/>
      <c r="J559" s="165"/>
      <c r="K559" s="270"/>
    </row>
    <row r="560" spans="1:11" ht="19.5" customHeight="1">
      <c r="A560" s="138"/>
      <c r="B560" s="202"/>
      <c r="C560" s="203"/>
      <c r="D560" s="115" t="s">
        <v>104</v>
      </c>
      <c r="E560" s="102"/>
      <c r="F560" s="23" t="s">
        <v>303</v>
      </c>
      <c r="G560" s="13">
        <v>8</v>
      </c>
      <c r="H560" s="13">
        <v>0</v>
      </c>
      <c r="I560" s="13">
        <v>0</v>
      </c>
      <c r="J560" s="13">
        <v>8</v>
      </c>
      <c r="K560" s="13">
        <v>8</v>
      </c>
    </row>
    <row r="561" spans="1:11" ht="21" customHeight="1">
      <c r="A561" s="138"/>
      <c r="B561" s="202"/>
      <c r="C561" s="203"/>
      <c r="D561" s="115" t="s">
        <v>668</v>
      </c>
      <c r="E561" s="102"/>
      <c r="F561" s="23" t="s">
        <v>302</v>
      </c>
      <c r="G561" s="10">
        <v>7</v>
      </c>
      <c r="H561" s="10">
        <v>0</v>
      </c>
      <c r="I561" s="10">
        <v>0</v>
      </c>
      <c r="J561" s="10">
        <v>7</v>
      </c>
      <c r="K561" s="10">
        <v>7</v>
      </c>
    </row>
    <row r="562" spans="1:11" ht="22.5" customHeight="1">
      <c r="A562" s="138"/>
      <c r="B562" s="202"/>
      <c r="C562" s="203"/>
      <c r="D562" s="115" t="s">
        <v>62</v>
      </c>
      <c r="E562" s="112"/>
      <c r="F562" s="23" t="s">
        <v>304</v>
      </c>
      <c r="G562" s="10">
        <v>16</v>
      </c>
      <c r="H562" s="10">
        <v>0</v>
      </c>
      <c r="I562" s="10">
        <v>0</v>
      </c>
      <c r="J562" s="10">
        <v>16</v>
      </c>
      <c r="K562" s="10">
        <v>16</v>
      </c>
    </row>
    <row r="563" spans="1:11" ht="15.75" customHeight="1">
      <c r="A563" s="138"/>
      <c r="B563" s="202"/>
      <c r="C563" s="203"/>
      <c r="D563" s="115" t="s">
        <v>58</v>
      </c>
      <c r="E563" s="102"/>
      <c r="F563" s="23" t="s">
        <v>301</v>
      </c>
      <c r="G563" s="10">
        <v>89</v>
      </c>
      <c r="H563" s="10">
        <v>0</v>
      </c>
      <c r="I563" s="10">
        <v>0</v>
      </c>
      <c r="J563" s="10">
        <v>89</v>
      </c>
      <c r="K563" s="10">
        <v>89</v>
      </c>
    </row>
    <row r="564" spans="1:11" ht="18" customHeight="1">
      <c r="A564" s="140"/>
      <c r="B564" s="141"/>
      <c r="C564" s="204"/>
      <c r="D564" s="115" t="s">
        <v>20</v>
      </c>
      <c r="E564" s="102"/>
      <c r="F564" s="23" t="s">
        <v>305</v>
      </c>
      <c r="G564" s="10">
        <v>94</v>
      </c>
      <c r="H564" s="10">
        <v>0</v>
      </c>
      <c r="I564" s="10">
        <v>0</v>
      </c>
      <c r="J564" s="10">
        <v>94</v>
      </c>
      <c r="K564" s="10">
        <v>94</v>
      </c>
    </row>
    <row r="565" spans="1:12" ht="23.25" customHeight="1">
      <c r="A565" s="113" t="s">
        <v>326</v>
      </c>
      <c r="B565" s="122"/>
      <c r="C565" s="122"/>
      <c r="D565" s="122"/>
      <c r="E565" s="114"/>
      <c r="F565" s="44"/>
      <c r="G565" s="21">
        <f>SUM(G560:G564)</f>
        <v>214</v>
      </c>
      <c r="H565" s="21">
        <f>SUM(H560:H564)</f>
        <v>0</v>
      </c>
      <c r="I565" s="21">
        <f>SUM(I560:I564)</f>
        <v>0</v>
      </c>
      <c r="J565" s="21">
        <f>SUM(J560:J564)</f>
        <v>214</v>
      </c>
      <c r="K565" s="21">
        <f>SUM(K560:K564)</f>
        <v>214</v>
      </c>
      <c r="L565" s="14"/>
    </row>
    <row r="566" spans="1:11" ht="23.25" customHeight="1">
      <c r="A566" s="106" t="s">
        <v>438</v>
      </c>
      <c r="B566" s="107"/>
      <c r="C566" s="108"/>
      <c r="D566" s="116" t="s">
        <v>631</v>
      </c>
      <c r="E566" s="116"/>
      <c r="F566" s="116"/>
      <c r="G566" s="116"/>
      <c r="H566" s="116"/>
      <c r="I566" s="116"/>
      <c r="J566" s="116"/>
      <c r="K566" s="117"/>
    </row>
    <row r="567" spans="1:11" ht="26.25" customHeight="1">
      <c r="A567" s="109"/>
      <c r="B567" s="110"/>
      <c r="C567" s="111"/>
      <c r="D567" s="115" t="s">
        <v>58</v>
      </c>
      <c r="E567" s="102"/>
      <c r="F567" s="23" t="s">
        <v>537</v>
      </c>
      <c r="G567" s="10">
        <v>224</v>
      </c>
      <c r="H567" s="10">
        <v>0</v>
      </c>
      <c r="I567" s="10">
        <v>0</v>
      </c>
      <c r="J567" s="10">
        <v>224</v>
      </c>
      <c r="K567" s="10">
        <v>224</v>
      </c>
    </row>
    <row r="568" spans="1:11" ht="24">
      <c r="A568" s="109"/>
      <c r="B568" s="110"/>
      <c r="C568" s="111"/>
      <c r="D568" s="115" t="s">
        <v>20</v>
      </c>
      <c r="E568" s="102"/>
      <c r="F568" s="23" t="s">
        <v>538</v>
      </c>
      <c r="G568" s="10">
        <v>239</v>
      </c>
      <c r="H568" s="10">
        <v>0</v>
      </c>
      <c r="I568" s="10">
        <v>0</v>
      </c>
      <c r="J568" s="10">
        <v>239</v>
      </c>
      <c r="K568" s="10">
        <v>239</v>
      </c>
    </row>
    <row r="569" spans="1:11" ht="32.25" customHeight="1">
      <c r="A569" s="109"/>
      <c r="B569" s="110"/>
      <c r="C569" s="111"/>
      <c r="D569" s="93" t="s">
        <v>667</v>
      </c>
      <c r="E569" s="89"/>
      <c r="F569" s="23" t="s">
        <v>533</v>
      </c>
      <c r="G569" s="10">
        <v>122</v>
      </c>
      <c r="H569" s="10">
        <v>9</v>
      </c>
      <c r="I569" s="10">
        <v>0</v>
      </c>
      <c r="J569" s="10">
        <v>113</v>
      </c>
      <c r="K569" s="10">
        <v>122</v>
      </c>
    </row>
    <row r="570" spans="1:11" ht="26.25" customHeight="1">
      <c r="A570" s="109"/>
      <c r="B570" s="110"/>
      <c r="C570" s="111"/>
      <c r="D570" s="93" t="s">
        <v>377</v>
      </c>
      <c r="E570" s="89"/>
      <c r="F570" s="23" t="s">
        <v>536</v>
      </c>
      <c r="G570" s="10">
        <v>116</v>
      </c>
      <c r="H570" s="10">
        <v>0</v>
      </c>
      <c r="I570" s="10">
        <v>0</v>
      </c>
      <c r="J570" s="10">
        <v>116</v>
      </c>
      <c r="K570" s="10">
        <v>116</v>
      </c>
    </row>
    <row r="571" spans="1:11" ht="24.75" customHeight="1">
      <c r="A571" s="109"/>
      <c r="B571" s="110"/>
      <c r="C571" s="111"/>
      <c r="D571" s="115" t="s">
        <v>29</v>
      </c>
      <c r="E571" s="102"/>
      <c r="F571" s="23" t="s">
        <v>535</v>
      </c>
      <c r="G571" s="10">
        <v>36</v>
      </c>
      <c r="H571" s="10">
        <v>0</v>
      </c>
      <c r="I571" s="10">
        <v>0</v>
      </c>
      <c r="J571" s="10">
        <v>36</v>
      </c>
      <c r="K571" s="10">
        <v>36</v>
      </c>
    </row>
    <row r="572" spans="1:11" ht="24.75" customHeight="1">
      <c r="A572" s="109"/>
      <c r="B572" s="110"/>
      <c r="C572" s="111"/>
      <c r="D572" s="93" t="s">
        <v>32</v>
      </c>
      <c r="E572" s="89"/>
      <c r="F572" s="23" t="s">
        <v>534</v>
      </c>
      <c r="G572" s="10">
        <v>52</v>
      </c>
      <c r="H572" s="10">
        <v>0</v>
      </c>
      <c r="I572" s="10">
        <v>0</v>
      </c>
      <c r="J572" s="10">
        <v>52</v>
      </c>
      <c r="K572" s="10">
        <v>52</v>
      </c>
    </row>
    <row r="573" spans="1:11" ht="33.75" customHeight="1">
      <c r="A573" s="109"/>
      <c r="B573" s="110"/>
      <c r="C573" s="111"/>
      <c r="D573" s="115" t="s">
        <v>306</v>
      </c>
      <c r="E573" s="102"/>
      <c r="F573" s="23" t="s">
        <v>39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</row>
    <row r="574" spans="1:11" ht="22.5" customHeight="1">
      <c r="A574" s="109"/>
      <c r="B574" s="110"/>
      <c r="C574" s="111"/>
      <c r="D574" s="115" t="s">
        <v>62</v>
      </c>
      <c r="E574" s="102"/>
      <c r="F574" s="23" t="s">
        <v>63</v>
      </c>
      <c r="G574" s="10">
        <v>0</v>
      </c>
      <c r="H574" s="10">
        <v>0</v>
      </c>
      <c r="I574" s="10">
        <v>0</v>
      </c>
      <c r="J574" s="10">
        <v>0</v>
      </c>
      <c r="K574" s="5">
        <v>0</v>
      </c>
    </row>
    <row r="575" spans="1:12" ht="19.5" customHeight="1">
      <c r="A575" s="85" t="s">
        <v>326</v>
      </c>
      <c r="B575" s="104"/>
      <c r="C575" s="104"/>
      <c r="D575" s="104"/>
      <c r="E575" s="105"/>
      <c r="F575" s="44"/>
      <c r="G575" s="21">
        <f>SUM(G567:G574)</f>
        <v>789</v>
      </c>
      <c r="H575" s="21">
        <f>SUM(H567:H574)</f>
        <v>9</v>
      </c>
      <c r="I575" s="21">
        <f>SUM(I567:I574)</f>
        <v>0</v>
      </c>
      <c r="J575" s="21">
        <f>SUM(J567:J574)</f>
        <v>780</v>
      </c>
      <c r="K575" s="21">
        <f>SUM(K567:K574)</f>
        <v>789</v>
      </c>
      <c r="L575" s="14"/>
    </row>
    <row r="576" spans="1:12" ht="19.5" customHeight="1">
      <c r="A576" s="106" t="s">
        <v>202</v>
      </c>
      <c r="B576" s="107"/>
      <c r="C576" s="108"/>
      <c r="D576" s="116" t="s">
        <v>631</v>
      </c>
      <c r="E576" s="116"/>
      <c r="F576" s="116"/>
      <c r="G576" s="116"/>
      <c r="H576" s="116"/>
      <c r="I576" s="116"/>
      <c r="J576" s="116"/>
      <c r="K576" s="117"/>
      <c r="L576" s="14"/>
    </row>
    <row r="577" spans="1:12" ht="27.75" customHeight="1">
      <c r="A577" s="109"/>
      <c r="B577" s="110"/>
      <c r="C577" s="111"/>
      <c r="D577" s="93" t="s">
        <v>10</v>
      </c>
      <c r="E577" s="88"/>
      <c r="F577" s="23" t="s">
        <v>580</v>
      </c>
      <c r="G577" s="19">
        <v>252</v>
      </c>
      <c r="H577" s="19">
        <v>15</v>
      </c>
      <c r="I577" s="19">
        <v>0</v>
      </c>
      <c r="J577" s="19">
        <v>237</v>
      </c>
      <c r="K577" s="19">
        <v>252</v>
      </c>
      <c r="L577" s="14"/>
    </row>
    <row r="578" spans="1:12" ht="24">
      <c r="A578" s="109"/>
      <c r="B578" s="110"/>
      <c r="C578" s="111"/>
      <c r="D578" s="93" t="s">
        <v>58</v>
      </c>
      <c r="E578" s="88"/>
      <c r="F578" s="23" t="s">
        <v>537</v>
      </c>
      <c r="G578" s="10">
        <v>79</v>
      </c>
      <c r="H578" s="10">
        <v>3</v>
      </c>
      <c r="I578" s="10">
        <v>0</v>
      </c>
      <c r="J578" s="10">
        <v>76</v>
      </c>
      <c r="K578" s="10">
        <v>79</v>
      </c>
      <c r="L578" s="14"/>
    </row>
    <row r="579" spans="1:12" ht="15">
      <c r="A579" s="109"/>
      <c r="B579" s="110"/>
      <c r="C579" s="111"/>
      <c r="D579" s="93" t="s">
        <v>10</v>
      </c>
      <c r="E579" s="88"/>
      <c r="F579" s="23" t="s">
        <v>121</v>
      </c>
      <c r="G579" s="10">
        <v>105</v>
      </c>
      <c r="H579" s="10">
        <v>14</v>
      </c>
      <c r="I579" s="10">
        <v>0</v>
      </c>
      <c r="J579" s="10">
        <v>91</v>
      </c>
      <c r="K579" s="10">
        <v>105</v>
      </c>
      <c r="L579" s="14"/>
    </row>
    <row r="580" spans="1:12" ht="15">
      <c r="A580" s="109"/>
      <c r="B580" s="110"/>
      <c r="C580" s="111"/>
      <c r="D580" s="93" t="s">
        <v>104</v>
      </c>
      <c r="E580" s="88"/>
      <c r="F580" s="23" t="s">
        <v>156</v>
      </c>
      <c r="G580" s="10">
        <v>27</v>
      </c>
      <c r="H580" s="10">
        <v>0</v>
      </c>
      <c r="I580" s="10">
        <v>0</v>
      </c>
      <c r="J580" s="10">
        <v>27</v>
      </c>
      <c r="K580" s="10">
        <v>27</v>
      </c>
      <c r="L580" s="14"/>
    </row>
    <row r="581" spans="1:12" ht="20.25" customHeight="1">
      <c r="A581" s="133"/>
      <c r="B581" s="134"/>
      <c r="C581" s="135"/>
      <c r="D581" s="93" t="s">
        <v>668</v>
      </c>
      <c r="E581" s="88"/>
      <c r="F581" s="23" t="s">
        <v>36</v>
      </c>
      <c r="G581" s="10">
        <v>7</v>
      </c>
      <c r="H581" s="10">
        <v>0</v>
      </c>
      <c r="I581" s="10">
        <v>0</v>
      </c>
      <c r="J581" s="10">
        <v>7</v>
      </c>
      <c r="K581" s="10">
        <v>7</v>
      </c>
      <c r="L581" s="14"/>
    </row>
    <row r="582" spans="1:12" ht="23.25" customHeight="1">
      <c r="A582" s="85" t="s">
        <v>326</v>
      </c>
      <c r="B582" s="104"/>
      <c r="C582" s="104"/>
      <c r="D582" s="104"/>
      <c r="E582" s="105"/>
      <c r="F582" s="44"/>
      <c r="G582" s="21">
        <f>SUM(G577:G581)</f>
        <v>470</v>
      </c>
      <c r="H582" s="21">
        <f>SUM(H577:H581)</f>
        <v>32</v>
      </c>
      <c r="I582" s="21">
        <f>SUM(I577:I581)</f>
        <v>0</v>
      </c>
      <c r="J582" s="21">
        <f>SUM(J577:J581)</f>
        <v>438</v>
      </c>
      <c r="K582" s="21">
        <f>SUM(K577:K581)</f>
        <v>470</v>
      </c>
      <c r="L582" s="14"/>
    </row>
    <row r="583" spans="1:11" ht="23.25" customHeight="1">
      <c r="A583" s="106" t="s">
        <v>203</v>
      </c>
      <c r="B583" s="107"/>
      <c r="C583" s="108"/>
      <c r="D583" s="116" t="s">
        <v>631</v>
      </c>
      <c r="E583" s="116"/>
      <c r="F583" s="116"/>
      <c r="G583" s="116"/>
      <c r="H583" s="116"/>
      <c r="I583" s="116"/>
      <c r="J583" s="116"/>
      <c r="K583" s="117"/>
    </row>
    <row r="584" spans="1:11" ht="15" customHeight="1">
      <c r="A584" s="109"/>
      <c r="B584" s="110"/>
      <c r="C584" s="111"/>
      <c r="D584" s="199" t="s">
        <v>211</v>
      </c>
      <c r="E584" s="200"/>
      <c r="F584" s="23" t="s">
        <v>185</v>
      </c>
      <c r="G584" s="10">
        <v>39</v>
      </c>
      <c r="H584" s="10">
        <v>4</v>
      </c>
      <c r="I584" s="10">
        <v>7</v>
      </c>
      <c r="J584" s="10">
        <v>28</v>
      </c>
      <c r="K584" s="10">
        <v>39</v>
      </c>
    </row>
    <row r="585" spans="1:11" ht="15" customHeight="1">
      <c r="A585" s="109"/>
      <c r="B585" s="110"/>
      <c r="C585" s="111"/>
      <c r="D585" s="87" t="s">
        <v>76</v>
      </c>
      <c r="E585" s="89"/>
      <c r="F585" s="23" t="s">
        <v>186</v>
      </c>
      <c r="G585" s="10">
        <v>6</v>
      </c>
      <c r="H585" s="10">
        <v>0</v>
      </c>
      <c r="I585" s="10">
        <v>2</v>
      </c>
      <c r="J585" s="10">
        <v>4</v>
      </c>
      <c r="K585" s="10">
        <v>6</v>
      </c>
    </row>
    <row r="586" spans="1:11" ht="21.75" customHeight="1">
      <c r="A586" s="109"/>
      <c r="B586" s="110"/>
      <c r="C586" s="111"/>
      <c r="D586" s="115" t="s">
        <v>213</v>
      </c>
      <c r="E586" s="102"/>
      <c r="F586" s="23" t="s">
        <v>214</v>
      </c>
      <c r="G586" s="10">
        <v>71</v>
      </c>
      <c r="H586" s="10">
        <v>0</v>
      </c>
      <c r="I586" s="10">
        <v>25</v>
      </c>
      <c r="J586" s="10">
        <v>46</v>
      </c>
      <c r="K586" s="10">
        <v>66</v>
      </c>
    </row>
    <row r="587" spans="1:11" ht="32.25" customHeight="1">
      <c r="A587" s="109"/>
      <c r="B587" s="110"/>
      <c r="C587" s="111"/>
      <c r="D587" s="87" t="s">
        <v>725</v>
      </c>
      <c r="E587" s="89"/>
      <c r="F587" s="23" t="s">
        <v>28</v>
      </c>
      <c r="G587" s="10">
        <v>2</v>
      </c>
      <c r="H587" s="10">
        <v>0</v>
      </c>
      <c r="I587" s="10">
        <v>0</v>
      </c>
      <c r="J587" s="10">
        <v>2</v>
      </c>
      <c r="K587" s="10">
        <v>2</v>
      </c>
    </row>
    <row r="588" spans="1:11" ht="19.5" customHeight="1">
      <c r="A588" s="109"/>
      <c r="B588" s="110"/>
      <c r="C588" s="111"/>
      <c r="D588" s="115" t="s">
        <v>337</v>
      </c>
      <c r="E588" s="112"/>
      <c r="F588" s="23" t="s">
        <v>60</v>
      </c>
      <c r="G588" s="10">
        <v>37</v>
      </c>
      <c r="H588" s="10">
        <v>11</v>
      </c>
      <c r="I588" s="10">
        <v>0</v>
      </c>
      <c r="J588" s="10">
        <v>26</v>
      </c>
      <c r="K588" s="10">
        <v>12</v>
      </c>
    </row>
    <row r="589" spans="1:11" ht="17.25" customHeight="1">
      <c r="A589" s="109"/>
      <c r="B589" s="110"/>
      <c r="C589" s="111"/>
      <c r="D589" s="93" t="s">
        <v>335</v>
      </c>
      <c r="E589" s="89"/>
      <c r="F589" s="23" t="s">
        <v>336</v>
      </c>
      <c r="G589" s="10">
        <v>30</v>
      </c>
      <c r="H589" s="10">
        <v>30</v>
      </c>
      <c r="I589" s="10">
        <v>0</v>
      </c>
      <c r="J589" s="10">
        <v>0</v>
      </c>
      <c r="K589" s="10">
        <v>15</v>
      </c>
    </row>
    <row r="590" spans="1:11" ht="15">
      <c r="A590" s="109"/>
      <c r="B590" s="110"/>
      <c r="C590" s="111"/>
      <c r="D590" s="115" t="s">
        <v>32</v>
      </c>
      <c r="E590" s="102"/>
      <c r="F590" s="23" t="s">
        <v>61</v>
      </c>
      <c r="G590" s="10">
        <v>375</v>
      </c>
      <c r="H590" s="10">
        <v>39</v>
      </c>
      <c r="I590" s="10">
        <v>91</v>
      </c>
      <c r="J590" s="10">
        <v>245</v>
      </c>
      <c r="K590" s="10">
        <v>325</v>
      </c>
    </row>
    <row r="591" spans="1:11" ht="21.75" customHeight="1">
      <c r="A591" s="109"/>
      <c r="B591" s="110"/>
      <c r="C591" s="111"/>
      <c r="D591" s="115" t="s">
        <v>338</v>
      </c>
      <c r="E591" s="102"/>
      <c r="F591" s="23" t="s">
        <v>339</v>
      </c>
      <c r="G591" s="10">
        <v>14</v>
      </c>
      <c r="H591" s="10">
        <v>10</v>
      </c>
      <c r="I591" s="10">
        <v>0</v>
      </c>
      <c r="J591" s="10">
        <v>4</v>
      </c>
      <c r="K591" s="10">
        <v>3</v>
      </c>
    </row>
    <row r="592" spans="1:11" ht="19.5" customHeight="1">
      <c r="A592" s="109"/>
      <c r="B592" s="110"/>
      <c r="C592" s="111"/>
      <c r="D592" s="87" t="s">
        <v>211</v>
      </c>
      <c r="E592" s="89"/>
      <c r="F592" s="23" t="s">
        <v>414</v>
      </c>
      <c r="G592" s="10">
        <v>12</v>
      </c>
      <c r="H592" s="10">
        <v>3</v>
      </c>
      <c r="I592" s="10">
        <v>0</v>
      </c>
      <c r="J592" s="10">
        <v>9</v>
      </c>
      <c r="K592" s="10">
        <v>9</v>
      </c>
    </row>
    <row r="593" spans="1:11" ht="20.25" customHeight="1">
      <c r="A593" s="109"/>
      <c r="B593" s="110"/>
      <c r="C593" s="111"/>
      <c r="D593" s="115" t="s">
        <v>212</v>
      </c>
      <c r="E593" s="102"/>
      <c r="F593" s="23" t="s">
        <v>160</v>
      </c>
      <c r="G593" s="10">
        <v>17</v>
      </c>
      <c r="H593" s="10">
        <v>0</v>
      </c>
      <c r="I593" s="10">
        <v>0</v>
      </c>
      <c r="J593" s="10">
        <v>17</v>
      </c>
      <c r="K593" s="10">
        <v>17</v>
      </c>
    </row>
    <row r="594" spans="1:11" ht="20.25" customHeight="1">
      <c r="A594" s="109"/>
      <c r="B594" s="110"/>
      <c r="C594" s="111"/>
      <c r="D594" s="115" t="s">
        <v>747</v>
      </c>
      <c r="E594" s="102"/>
      <c r="F594" s="23" t="s">
        <v>215</v>
      </c>
      <c r="G594" s="10">
        <v>11</v>
      </c>
      <c r="H594" s="10">
        <v>0</v>
      </c>
      <c r="I594" s="10">
        <v>0</v>
      </c>
      <c r="J594" s="10">
        <v>11</v>
      </c>
      <c r="K594" s="10">
        <v>11</v>
      </c>
    </row>
    <row r="595" spans="1:11" ht="29.25" customHeight="1">
      <c r="A595" s="109"/>
      <c r="B595" s="110"/>
      <c r="C595" s="111"/>
      <c r="D595" s="87" t="s">
        <v>447</v>
      </c>
      <c r="E595" s="89"/>
      <c r="F595" s="28" t="s">
        <v>449</v>
      </c>
      <c r="G595" s="10">
        <v>7</v>
      </c>
      <c r="H595" s="10">
        <v>0</v>
      </c>
      <c r="I595" s="10">
        <v>0</v>
      </c>
      <c r="J595" s="10">
        <v>7</v>
      </c>
      <c r="K595" s="10">
        <v>7</v>
      </c>
    </row>
    <row r="596" spans="1:11" ht="35.25" customHeight="1">
      <c r="A596" s="109"/>
      <c r="B596" s="110"/>
      <c r="C596" s="111"/>
      <c r="D596" s="115" t="s">
        <v>324</v>
      </c>
      <c r="E596" s="102"/>
      <c r="F596" s="23" t="s">
        <v>67</v>
      </c>
      <c r="G596" s="10">
        <v>46</v>
      </c>
      <c r="H596" s="10">
        <v>9</v>
      </c>
      <c r="I596" s="10">
        <v>0</v>
      </c>
      <c r="J596" s="10">
        <v>37</v>
      </c>
      <c r="K596" s="10">
        <v>46</v>
      </c>
    </row>
    <row r="597" spans="1:11" ht="22.5" customHeight="1">
      <c r="A597" s="133"/>
      <c r="B597" s="134"/>
      <c r="C597" s="135"/>
      <c r="D597" s="115" t="s">
        <v>325</v>
      </c>
      <c r="E597" s="102"/>
      <c r="F597" s="23" t="s">
        <v>216</v>
      </c>
      <c r="G597" s="10">
        <v>22</v>
      </c>
      <c r="H597" s="10">
        <v>0</v>
      </c>
      <c r="I597" s="10">
        <v>0</v>
      </c>
      <c r="J597" s="10">
        <v>22</v>
      </c>
      <c r="K597" s="5">
        <v>22</v>
      </c>
    </row>
    <row r="598" spans="1:12" ht="21.75" customHeight="1">
      <c r="A598" s="113" t="s">
        <v>326</v>
      </c>
      <c r="B598" s="122"/>
      <c r="C598" s="122"/>
      <c r="D598" s="123"/>
      <c r="E598" s="112"/>
      <c r="F598" s="26"/>
      <c r="G598" s="21">
        <f>SUM(G584:G597)</f>
        <v>689</v>
      </c>
      <c r="H598" s="21">
        <f>SUM(H584:H597)</f>
        <v>106</v>
      </c>
      <c r="I598" s="21">
        <f>SUM(I584:I597)</f>
        <v>125</v>
      </c>
      <c r="J598" s="21">
        <f>SUM(J584:J597)</f>
        <v>458</v>
      </c>
      <c r="K598" s="21">
        <f>SUM(K584:K597)</f>
        <v>580</v>
      </c>
      <c r="L598" s="14"/>
    </row>
    <row r="599" spans="1:12" ht="4.5" customHeight="1">
      <c r="A599" s="71"/>
      <c r="B599" s="72"/>
      <c r="C599" s="72"/>
      <c r="D599" s="63"/>
      <c r="E599" s="64"/>
      <c r="F599" s="26"/>
      <c r="G599" s="21"/>
      <c r="H599" s="21"/>
      <c r="I599" s="21"/>
      <c r="J599" s="21"/>
      <c r="K599" s="21"/>
      <c r="L599" s="14"/>
    </row>
    <row r="600" spans="1:11" ht="36.75" customHeight="1">
      <c r="A600" s="124" t="s">
        <v>226</v>
      </c>
      <c r="B600" s="125"/>
      <c r="C600" s="126"/>
      <c r="D600" s="118" t="s">
        <v>81</v>
      </c>
      <c r="E600" s="119"/>
      <c r="F600" s="26"/>
      <c r="G600" s="82">
        <v>0</v>
      </c>
      <c r="H600" s="82">
        <v>0</v>
      </c>
      <c r="I600" s="82">
        <v>0</v>
      </c>
      <c r="J600" s="82">
        <v>0</v>
      </c>
      <c r="K600" s="82">
        <v>0</v>
      </c>
    </row>
    <row r="601" spans="1:11" ht="33.75" customHeight="1">
      <c r="A601" s="127"/>
      <c r="B601" s="128"/>
      <c r="C601" s="129"/>
      <c r="D601" s="113" t="s">
        <v>222</v>
      </c>
      <c r="E601" s="114"/>
      <c r="F601" s="26"/>
      <c r="G601" s="82">
        <f>SUM(G565,G575,G582,G598)</f>
        <v>2162</v>
      </c>
      <c r="H601" s="82">
        <f>SUM(H565,H575,H582,H598)</f>
        <v>147</v>
      </c>
      <c r="I601" s="82">
        <f>SUM(I565,I575,I582,I598)</f>
        <v>125</v>
      </c>
      <c r="J601" s="82">
        <f>SUM(J565,J575,J582,J598)</f>
        <v>1890</v>
      </c>
      <c r="K601" s="82">
        <f>SUM(K565,K575,K582,K598)</f>
        <v>2053</v>
      </c>
    </row>
    <row r="602" spans="1:11" ht="36.75" customHeight="1">
      <c r="A602" s="130"/>
      <c r="B602" s="131"/>
      <c r="C602" s="132"/>
      <c r="D602" s="113" t="s">
        <v>224</v>
      </c>
      <c r="E602" s="114"/>
      <c r="F602" s="26"/>
      <c r="G602" s="82">
        <f>SUM(G601)</f>
        <v>2162</v>
      </c>
      <c r="H602" s="82">
        <f>SUM(H601)</f>
        <v>147</v>
      </c>
      <c r="I602" s="82">
        <f>SUM(I601)</f>
        <v>125</v>
      </c>
      <c r="J602" s="82">
        <f>SUM(J601)</f>
        <v>1890</v>
      </c>
      <c r="K602" s="82">
        <f>SUM(K601)</f>
        <v>2053</v>
      </c>
    </row>
    <row r="603" spans="1:11" ht="2.25" customHeight="1">
      <c r="A603" s="113"/>
      <c r="B603" s="188"/>
      <c r="C603" s="188"/>
      <c r="D603" s="188"/>
      <c r="E603" s="189"/>
      <c r="F603" s="41"/>
      <c r="G603" s="21"/>
      <c r="H603" s="21"/>
      <c r="I603" s="21"/>
      <c r="J603" s="21"/>
      <c r="K603" s="21"/>
    </row>
    <row r="604" spans="1:11" ht="16.5" customHeight="1">
      <c r="A604" s="166" t="s">
        <v>379</v>
      </c>
      <c r="B604" s="120"/>
      <c r="C604" s="120"/>
      <c r="D604" s="120"/>
      <c r="E604" s="120"/>
      <c r="F604" s="120"/>
      <c r="G604" s="120"/>
      <c r="H604" s="120"/>
      <c r="I604" s="120"/>
      <c r="J604" s="120"/>
      <c r="K604" s="121"/>
    </row>
    <row r="605" spans="1:11" ht="16.5" customHeight="1">
      <c r="A605" s="106" t="s">
        <v>345</v>
      </c>
      <c r="B605" s="137"/>
      <c r="C605" s="137"/>
      <c r="D605" s="98" t="s">
        <v>631</v>
      </c>
      <c r="E605" s="120"/>
      <c r="F605" s="120"/>
      <c r="G605" s="120"/>
      <c r="H605" s="120"/>
      <c r="I605" s="120"/>
      <c r="J605" s="120"/>
      <c r="K605" s="121"/>
    </row>
    <row r="606" spans="1:11" ht="24.75" customHeight="1">
      <c r="A606" s="138"/>
      <c r="B606" s="139"/>
      <c r="C606" s="139"/>
      <c r="D606" s="87" t="s">
        <v>10</v>
      </c>
      <c r="E606" s="88"/>
      <c r="F606" s="23" t="s">
        <v>574</v>
      </c>
      <c r="G606" s="10">
        <v>770</v>
      </c>
      <c r="H606" s="10">
        <v>72</v>
      </c>
      <c r="I606" s="10">
        <v>0</v>
      </c>
      <c r="J606" s="10">
        <v>698</v>
      </c>
      <c r="K606" s="10">
        <v>770</v>
      </c>
    </row>
    <row r="607" spans="1:11" ht="14.25" customHeight="1">
      <c r="A607" s="138"/>
      <c r="B607" s="139"/>
      <c r="C607" s="139"/>
      <c r="D607" s="87" t="s">
        <v>58</v>
      </c>
      <c r="E607" s="88"/>
      <c r="F607" s="23" t="s">
        <v>19</v>
      </c>
      <c r="G607" s="10">
        <v>524</v>
      </c>
      <c r="H607" s="10">
        <v>83</v>
      </c>
      <c r="I607" s="10">
        <v>0</v>
      </c>
      <c r="J607" s="10">
        <v>441</v>
      </c>
      <c r="K607" s="10">
        <v>524</v>
      </c>
    </row>
    <row r="608" spans="1:11" ht="19.5" customHeight="1">
      <c r="A608" s="138"/>
      <c r="B608" s="139"/>
      <c r="C608" s="139"/>
      <c r="D608" s="87" t="s">
        <v>20</v>
      </c>
      <c r="E608" s="88"/>
      <c r="F608" s="23" t="s">
        <v>21</v>
      </c>
      <c r="G608" s="10">
        <v>185</v>
      </c>
      <c r="H608" s="10">
        <v>23</v>
      </c>
      <c r="I608" s="10">
        <v>0</v>
      </c>
      <c r="J608" s="10">
        <v>162</v>
      </c>
      <c r="K608" s="10">
        <v>185</v>
      </c>
    </row>
    <row r="609" spans="1:11" ht="15">
      <c r="A609" s="138"/>
      <c r="B609" s="139"/>
      <c r="C609" s="139"/>
      <c r="D609" s="87" t="s">
        <v>10</v>
      </c>
      <c r="E609" s="88"/>
      <c r="F609" s="23" t="s">
        <v>220</v>
      </c>
      <c r="G609" s="10">
        <v>252</v>
      </c>
      <c r="H609" s="10">
        <v>29</v>
      </c>
      <c r="I609" s="10">
        <v>0</v>
      </c>
      <c r="J609" s="10">
        <v>223</v>
      </c>
      <c r="K609" s="10">
        <v>252</v>
      </c>
    </row>
    <row r="610" spans="1:11" ht="15.75" customHeight="1">
      <c r="A610" s="138"/>
      <c r="B610" s="139"/>
      <c r="C610" s="139"/>
      <c r="D610" s="87" t="s">
        <v>104</v>
      </c>
      <c r="E610" s="88"/>
      <c r="F610" s="23" t="s">
        <v>156</v>
      </c>
      <c r="G610" s="10">
        <v>117</v>
      </c>
      <c r="H610" s="10">
        <v>17</v>
      </c>
      <c r="I610" s="10">
        <v>0</v>
      </c>
      <c r="J610" s="10">
        <v>100</v>
      </c>
      <c r="K610" s="10">
        <v>117</v>
      </c>
    </row>
    <row r="611" spans="1:11" ht="22.5" customHeight="1">
      <c r="A611" s="138"/>
      <c r="B611" s="139"/>
      <c r="C611" s="139"/>
      <c r="D611" s="87" t="s">
        <v>668</v>
      </c>
      <c r="E611" s="88"/>
      <c r="F611" s="23" t="s">
        <v>36</v>
      </c>
      <c r="G611" s="10">
        <v>34</v>
      </c>
      <c r="H611" s="10">
        <v>0</v>
      </c>
      <c r="I611" s="10"/>
      <c r="J611" s="10">
        <v>34</v>
      </c>
      <c r="K611" s="10">
        <v>34</v>
      </c>
    </row>
    <row r="612" spans="1:11" ht="21" customHeight="1">
      <c r="A612" s="138"/>
      <c r="B612" s="139"/>
      <c r="C612" s="139"/>
      <c r="D612" s="87" t="s">
        <v>209</v>
      </c>
      <c r="E612" s="88"/>
      <c r="F612" s="23" t="s">
        <v>157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</row>
    <row r="613" spans="1:11" ht="18" customHeight="1">
      <c r="A613" s="138"/>
      <c r="B613" s="139"/>
      <c r="C613" s="139"/>
      <c r="D613" s="87" t="s">
        <v>62</v>
      </c>
      <c r="E613" s="88"/>
      <c r="F613" s="23" t="s">
        <v>63</v>
      </c>
      <c r="G613" s="10">
        <v>115</v>
      </c>
      <c r="H613" s="10">
        <v>0</v>
      </c>
      <c r="I613" s="10">
        <v>0</v>
      </c>
      <c r="J613" s="10">
        <v>115</v>
      </c>
      <c r="K613" s="10">
        <v>115</v>
      </c>
    </row>
    <row r="614" spans="1:11" ht="20.25" customHeight="1">
      <c r="A614" s="138"/>
      <c r="B614" s="139"/>
      <c r="C614" s="139"/>
      <c r="D614" s="87" t="s">
        <v>748</v>
      </c>
      <c r="E614" s="88"/>
      <c r="F614" s="23" t="s">
        <v>218</v>
      </c>
      <c r="G614" s="10">
        <v>44</v>
      </c>
      <c r="H614" s="10">
        <v>12</v>
      </c>
      <c r="I614" s="10">
        <v>0</v>
      </c>
      <c r="J614" s="10">
        <v>32</v>
      </c>
      <c r="K614" s="10">
        <v>44</v>
      </c>
    </row>
    <row r="615" spans="1:12" ht="15">
      <c r="A615" s="138"/>
      <c r="B615" s="139"/>
      <c r="C615" s="139"/>
      <c r="D615" s="142" t="s">
        <v>334</v>
      </c>
      <c r="E615" s="143"/>
      <c r="F615" s="61"/>
      <c r="G615" s="18">
        <f>SUM(G606:G614)</f>
        <v>2041</v>
      </c>
      <c r="H615" s="18">
        <f>SUM(H606:H614)</f>
        <v>236</v>
      </c>
      <c r="I615" s="18">
        <f>SUM(I606:I614)</f>
        <v>0</v>
      </c>
      <c r="J615" s="18">
        <f>SUM(J606:J614)</f>
        <v>1805</v>
      </c>
      <c r="K615" s="18">
        <f>SUM(K606:K614)</f>
        <v>2041</v>
      </c>
      <c r="L615" s="14"/>
    </row>
    <row r="616" spans="1:11" ht="16.5" customHeight="1">
      <c r="A616" s="138"/>
      <c r="B616" s="139"/>
      <c r="C616" s="139"/>
      <c r="D616" s="98" t="s">
        <v>628</v>
      </c>
      <c r="E616" s="116"/>
      <c r="F616" s="116"/>
      <c r="G616" s="116"/>
      <c r="H616" s="116"/>
      <c r="I616" s="116"/>
      <c r="J616" s="116"/>
      <c r="K616" s="144"/>
    </row>
    <row r="617" spans="1:11" ht="33" customHeight="1">
      <c r="A617" s="138"/>
      <c r="B617" s="139"/>
      <c r="C617" s="139"/>
      <c r="D617" s="87" t="s">
        <v>749</v>
      </c>
      <c r="E617" s="88"/>
      <c r="F617" s="23" t="s">
        <v>569</v>
      </c>
      <c r="G617" s="25">
        <v>32</v>
      </c>
      <c r="H617" s="25">
        <v>32</v>
      </c>
      <c r="I617" s="25">
        <v>0</v>
      </c>
      <c r="J617" s="25">
        <v>0</v>
      </c>
      <c r="K617" s="10">
        <v>32</v>
      </c>
    </row>
    <row r="618" spans="1:11" ht="24" customHeight="1">
      <c r="A618" s="138"/>
      <c r="B618" s="139"/>
      <c r="C618" s="139"/>
      <c r="D618" s="87" t="s">
        <v>219</v>
      </c>
      <c r="E618" s="88"/>
      <c r="F618" s="23" t="s">
        <v>570</v>
      </c>
      <c r="G618" s="25">
        <v>14</v>
      </c>
      <c r="H618" s="25">
        <v>14</v>
      </c>
      <c r="I618" s="25">
        <v>0</v>
      </c>
      <c r="J618" s="25">
        <v>0</v>
      </c>
      <c r="K618" s="10">
        <v>14</v>
      </c>
    </row>
    <row r="619" spans="1:11" ht="24" customHeight="1">
      <c r="A619" s="138"/>
      <c r="B619" s="139"/>
      <c r="C619" s="139"/>
      <c r="D619" s="87" t="s">
        <v>80</v>
      </c>
      <c r="E619" s="88"/>
      <c r="F619" s="23" t="s">
        <v>571</v>
      </c>
      <c r="G619" s="10">
        <v>50</v>
      </c>
      <c r="H619" s="10">
        <v>50</v>
      </c>
      <c r="I619" s="10">
        <v>0</v>
      </c>
      <c r="J619" s="10">
        <v>0</v>
      </c>
      <c r="K619" s="10">
        <v>50</v>
      </c>
    </row>
    <row r="620" spans="1:11" ht="30.75" customHeight="1">
      <c r="A620" s="138"/>
      <c r="B620" s="139"/>
      <c r="C620" s="139"/>
      <c r="D620" s="87" t="s">
        <v>709</v>
      </c>
      <c r="E620" s="88"/>
      <c r="F620" s="23" t="s">
        <v>572</v>
      </c>
      <c r="G620" s="10">
        <v>32</v>
      </c>
      <c r="H620" s="10">
        <v>32</v>
      </c>
      <c r="I620" s="10">
        <v>0</v>
      </c>
      <c r="J620" s="10">
        <v>0</v>
      </c>
      <c r="K620" s="10">
        <v>32</v>
      </c>
    </row>
    <row r="621" spans="1:11" ht="24.75" customHeight="1">
      <c r="A621" s="138"/>
      <c r="B621" s="139"/>
      <c r="C621" s="139"/>
      <c r="D621" s="87" t="s">
        <v>79</v>
      </c>
      <c r="E621" s="88"/>
      <c r="F621" s="23" t="s">
        <v>573</v>
      </c>
      <c r="G621" s="10">
        <v>36</v>
      </c>
      <c r="H621" s="10">
        <v>36</v>
      </c>
      <c r="I621" s="10">
        <v>0</v>
      </c>
      <c r="J621" s="10">
        <v>0</v>
      </c>
      <c r="K621" s="10">
        <v>36</v>
      </c>
    </row>
    <row r="622" spans="1:11" ht="15">
      <c r="A622" s="140"/>
      <c r="B622" s="141"/>
      <c r="C622" s="141"/>
      <c r="D622" s="90" t="s">
        <v>232</v>
      </c>
      <c r="E622" s="95"/>
      <c r="F622" s="61"/>
      <c r="G622" s="18">
        <f>SUM(G617:G621)</f>
        <v>164</v>
      </c>
      <c r="H622" s="18">
        <f>SUM(H617:H621)</f>
        <v>164</v>
      </c>
      <c r="I622" s="18">
        <f>SUM(I617:I621)</f>
        <v>0</v>
      </c>
      <c r="J622" s="18">
        <f>SUM(J617:J621)</f>
        <v>0</v>
      </c>
      <c r="K622" s="18">
        <f>SUM(K617:K621)</f>
        <v>164</v>
      </c>
    </row>
    <row r="623" spans="1:11" ht="18" customHeight="1">
      <c r="A623" s="85" t="s">
        <v>326</v>
      </c>
      <c r="B623" s="104"/>
      <c r="C623" s="104"/>
      <c r="D623" s="104"/>
      <c r="E623" s="105"/>
      <c r="F623" s="44"/>
      <c r="G623" s="21">
        <f>SUM(G615,G622)</f>
        <v>2205</v>
      </c>
      <c r="H623" s="21">
        <f>SUM(H615,H622)</f>
        <v>400</v>
      </c>
      <c r="I623" s="21">
        <f>SUM(I615,I622)</f>
        <v>0</v>
      </c>
      <c r="J623" s="21">
        <f>SUM(J615,J622)</f>
        <v>1805</v>
      </c>
      <c r="K623" s="21">
        <f>SUM(K615,K622)</f>
        <v>2205</v>
      </c>
    </row>
    <row r="624" spans="1:11" ht="18" customHeight="1">
      <c r="A624" s="106" t="s">
        <v>204</v>
      </c>
      <c r="B624" s="107"/>
      <c r="C624" s="108"/>
      <c r="D624" s="136" t="s">
        <v>631</v>
      </c>
      <c r="E624" s="123"/>
      <c r="F624" s="123"/>
      <c r="G624" s="123"/>
      <c r="H624" s="123"/>
      <c r="I624" s="123"/>
      <c r="J624" s="123"/>
      <c r="K624" s="112"/>
    </row>
    <row r="625" spans="1:11" ht="25.5" customHeight="1">
      <c r="A625" s="109"/>
      <c r="B625" s="110"/>
      <c r="C625" s="111"/>
      <c r="D625" s="93" t="s">
        <v>10</v>
      </c>
      <c r="E625" s="88"/>
      <c r="F625" s="23" t="s">
        <v>574</v>
      </c>
      <c r="G625" s="10">
        <v>153</v>
      </c>
      <c r="H625" s="10">
        <v>0</v>
      </c>
      <c r="I625" s="10">
        <v>0</v>
      </c>
      <c r="J625" s="10">
        <v>153</v>
      </c>
      <c r="K625" s="10">
        <v>153</v>
      </c>
    </row>
    <row r="626" spans="1:11" ht="24.75" customHeight="1">
      <c r="A626" s="109"/>
      <c r="B626" s="110"/>
      <c r="C626" s="111"/>
      <c r="D626" s="93" t="s">
        <v>58</v>
      </c>
      <c r="E626" s="88"/>
      <c r="F626" s="23" t="s">
        <v>517</v>
      </c>
      <c r="G626" s="10">
        <v>176</v>
      </c>
      <c r="H626" s="10">
        <v>0</v>
      </c>
      <c r="I626" s="10">
        <v>0</v>
      </c>
      <c r="J626" s="10">
        <v>176</v>
      </c>
      <c r="K626" s="10">
        <v>176</v>
      </c>
    </row>
    <row r="627" spans="1:11" ht="16.5" customHeight="1">
      <c r="A627" s="109"/>
      <c r="B627" s="110"/>
      <c r="C627" s="111"/>
      <c r="D627" s="87" t="s">
        <v>20</v>
      </c>
      <c r="E627" s="89"/>
      <c r="F627" s="23" t="s">
        <v>472</v>
      </c>
      <c r="G627" s="10">
        <v>11</v>
      </c>
      <c r="H627" s="10">
        <v>0</v>
      </c>
      <c r="I627" s="10">
        <v>0</v>
      </c>
      <c r="J627" s="10">
        <v>11</v>
      </c>
      <c r="K627" s="10">
        <v>11</v>
      </c>
    </row>
    <row r="628" spans="1:11" ht="18" customHeight="1">
      <c r="A628" s="109"/>
      <c r="B628" s="110"/>
      <c r="C628" s="111"/>
      <c r="D628" s="93" t="s">
        <v>10</v>
      </c>
      <c r="E628" s="88"/>
      <c r="F628" s="23" t="s">
        <v>121</v>
      </c>
      <c r="G628" s="10">
        <v>52</v>
      </c>
      <c r="H628" s="10">
        <v>0</v>
      </c>
      <c r="I628" s="10">
        <v>0</v>
      </c>
      <c r="J628" s="10">
        <v>52</v>
      </c>
      <c r="K628" s="10">
        <v>52</v>
      </c>
    </row>
    <row r="629" spans="1:11" ht="27.75" customHeight="1">
      <c r="A629" s="109"/>
      <c r="B629" s="110"/>
      <c r="C629" s="111"/>
      <c r="D629" s="93" t="s">
        <v>347</v>
      </c>
      <c r="E629" s="88"/>
      <c r="F629" s="23" t="s">
        <v>575</v>
      </c>
      <c r="G629" s="10">
        <v>28</v>
      </c>
      <c r="H629" s="10">
        <v>0</v>
      </c>
      <c r="I629" s="10">
        <v>0</v>
      </c>
      <c r="J629" s="10">
        <v>28</v>
      </c>
      <c r="K629" s="10">
        <v>28</v>
      </c>
    </row>
    <row r="630" spans="1:11" ht="15">
      <c r="A630" s="109"/>
      <c r="B630" s="110"/>
      <c r="C630" s="111"/>
      <c r="D630" s="93" t="s">
        <v>104</v>
      </c>
      <c r="E630" s="88"/>
      <c r="F630" s="23" t="s">
        <v>156</v>
      </c>
      <c r="G630" s="10">
        <v>52</v>
      </c>
      <c r="H630" s="10">
        <v>0</v>
      </c>
      <c r="I630" s="10">
        <v>0</v>
      </c>
      <c r="J630" s="10">
        <v>52</v>
      </c>
      <c r="K630" s="10">
        <v>52</v>
      </c>
    </row>
    <row r="631" spans="1:11" ht="18.75" customHeight="1">
      <c r="A631" s="109"/>
      <c r="B631" s="110"/>
      <c r="C631" s="111"/>
      <c r="D631" s="93" t="s">
        <v>668</v>
      </c>
      <c r="E631" s="88"/>
      <c r="F631" s="23" t="s">
        <v>36</v>
      </c>
      <c r="G631" s="5">
        <v>21</v>
      </c>
      <c r="H631" s="5">
        <v>0</v>
      </c>
      <c r="I631" s="5">
        <v>0</v>
      </c>
      <c r="J631" s="5">
        <v>21</v>
      </c>
      <c r="K631" s="5">
        <v>21</v>
      </c>
    </row>
    <row r="632" spans="1:11" ht="20.25" customHeight="1">
      <c r="A632" s="133"/>
      <c r="B632" s="134"/>
      <c r="C632" s="135"/>
      <c r="D632" s="93" t="s">
        <v>62</v>
      </c>
      <c r="E632" s="88"/>
      <c r="F632" s="23" t="s">
        <v>63</v>
      </c>
      <c r="G632" s="10">
        <v>5</v>
      </c>
      <c r="H632" s="10">
        <v>0</v>
      </c>
      <c r="I632" s="10">
        <v>0</v>
      </c>
      <c r="J632" s="10">
        <v>5</v>
      </c>
      <c r="K632" s="10">
        <v>5</v>
      </c>
    </row>
    <row r="633" spans="1:12" ht="21" customHeight="1">
      <c r="A633" s="85" t="s">
        <v>341</v>
      </c>
      <c r="B633" s="104"/>
      <c r="C633" s="104"/>
      <c r="D633" s="104"/>
      <c r="E633" s="105"/>
      <c r="F633" s="44"/>
      <c r="G633" s="21">
        <f>SUM(G625:G632)</f>
        <v>498</v>
      </c>
      <c r="H633" s="21">
        <f>SUM(H625:H632)</f>
        <v>0</v>
      </c>
      <c r="I633" s="21">
        <f>SUM(I625:I632)</f>
        <v>0</v>
      </c>
      <c r="J633" s="21">
        <f>SUM(J625:J632)</f>
        <v>498</v>
      </c>
      <c r="K633" s="21">
        <f>SUM(K625:K632)</f>
        <v>498</v>
      </c>
      <c r="L633" s="14"/>
    </row>
    <row r="634" spans="1:11" ht="21" customHeight="1">
      <c r="A634" s="252" t="s">
        <v>752</v>
      </c>
      <c r="B634" s="253"/>
      <c r="C634" s="254"/>
      <c r="D634" s="136" t="s">
        <v>631</v>
      </c>
      <c r="E634" s="123"/>
      <c r="F634" s="123"/>
      <c r="G634" s="123"/>
      <c r="H634" s="123"/>
      <c r="I634" s="123"/>
      <c r="J634" s="123"/>
      <c r="K634" s="112"/>
    </row>
    <row r="635" spans="1:11" ht="27.75" customHeight="1">
      <c r="A635" s="255"/>
      <c r="B635" s="256"/>
      <c r="C635" s="257"/>
      <c r="D635" s="93" t="s">
        <v>10</v>
      </c>
      <c r="E635" s="88"/>
      <c r="F635" s="23" t="s">
        <v>168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</row>
    <row r="636" spans="1:11" ht="102" customHeight="1">
      <c r="A636" s="258"/>
      <c r="B636" s="259"/>
      <c r="C636" s="260"/>
      <c r="D636" s="93" t="s">
        <v>10</v>
      </c>
      <c r="E636" s="88"/>
      <c r="F636" s="23" t="s">
        <v>220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</row>
    <row r="637" spans="1:13" ht="19.5" customHeight="1">
      <c r="A637" s="85" t="s">
        <v>326</v>
      </c>
      <c r="B637" s="104"/>
      <c r="C637" s="104"/>
      <c r="D637" s="104"/>
      <c r="E637" s="105"/>
      <c r="F637" s="44"/>
      <c r="G637" s="21">
        <f>SUM(G635:G636)</f>
        <v>0</v>
      </c>
      <c r="H637" s="21">
        <f>SUM(H635:H636)</f>
        <v>0</v>
      </c>
      <c r="I637" s="21">
        <f>SUM(I635:I636)</f>
        <v>0</v>
      </c>
      <c r="J637" s="21">
        <f>SUM(J635:J636)</f>
        <v>0</v>
      </c>
      <c r="K637" s="21">
        <f>SUM(K635:K636)</f>
        <v>0</v>
      </c>
      <c r="L637" s="14"/>
      <c r="M637" s="14"/>
    </row>
    <row r="638" spans="1:13" ht="15">
      <c r="A638" s="106" t="s">
        <v>333</v>
      </c>
      <c r="B638" s="194"/>
      <c r="C638" s="195"/>
      <c r="D638" s="98" t="s">
        <v>631</v>
      </c>
      <c r="E638" s="116"/>
      <c r="F638" s="116"/>
      <c r="G638" s="116"/>
      <c r="H638" s="116"/>
      <c r="I638" s="116"/>
      <c r="J638" s="117"/>
      <c r="K638" s="31"/>
      <c r="L638" s="14"/>
      <c r="M638" s="14"/>
    </row>
    <row r="639" spans="1:13" ht="17.25" customHeight="1">
      <c r="A639" s="167"/>
      <c r="B639" s="196"/>
      <c r="C639" s="197"/>
      <c r="D639" s="101" t="s">
        <v>479</v>
      </c>
      <c r="E639" s="102"/>
      <c r="F639" s="69" t="s">
        <v>179</v>
      </c>
      <c r="G639" s="10">
        <v>7</v>
      </c>
      <c r="H639" s="10">
        <v>0</v>
      </c>
      <c r="I639" s="10">
        <v>0</v>
      </c>
      <c r="J639" s="10">
        <v>7</v>
      </c>
      <c r="K639" s="10">
        <v>7</v>
      </c>
      <c r="L639" s="14"/>
      <c r="M639" s="14"/>
    </row>
    <row r="640" spans="1:13" ht="24">
      <c r="A640" s="167"/>
      <c r="B640" s="196"/>
      <c r="C640" s="197"/>
      <c r="D640" s="101" t="s">
        <v>58</v>
      </c>
      <c r="E640" s="102"/>
      <c r="F640" s="69" t="s">
        <v>421</v>
      </c>
      <c r="G640" s="10">
        <v>31</v>
      </c>
      <c r="H640" s="10">
        <v>29</v>
      </c>
      <c r="I640" s="10">
        <v>0</v>
      </c>
      <c r="J640" s="10">
        <v>2</v>
      </c>
      <c r="K640" s="10">
        <v>31</v>
      </c>
      <c r="L640" s="14"/>
      <c r="M640" s="14"/>
    </row>
    <row r="641" spans="1:13" ht="26.25" customHeight="1">
      <c r="A641" s="167"/>
      <c r="B641" s="196"/>
      <c r="C641" s="197"/>
      <c r="D641" s="101" t="s">
        <v>20</v>
      </c>
      <c r="E641" s="102"/>
      <c r="F641" s="69" t="s">
        <v>420</v>
      </c>
      <c r="G641" s="10">
        <v>14</v>
      </c>
      <c r="H641" s="10">
        <v>12</v>
      </c>
      <c r="I641" s="10">
        <v>0</v>
      </c>
      <c r="J641" s="10">
        <v>2</v>
      </c>
      <c r="K641" s="10">
        <v>14</v>
      </c>
      <c r="L641" s="6" t="s">
        <v>6</v>
      </c>
      <c r="M641" s="14"/>
    </row>
    <row r="642" spans="1:13" ht="28.5" customHeight="1">
      <c r="A642" s="167"/>
      <c r="B642" s="196"/>
      <c r="C642" s="197"/>
      <c r="D642" s="101" t="s">
        <v>667</v>
      </c>
      <c r="E642" s="102"/>
      <c r="F642" s="69" t="s">
        <v>434</v>
      </c>
      <c r="G642" s="10">
        <v>2</v>
      </c>
      <c r="H642" s="10">
        <v>0</v>
      </c>
      <c r="I642" s="10">
        <v>0</v>
      </c>
      <c r="J642" s="10">
        <v>2</v>
      </c>
      <c r="K642" s="10">
        <v>2</v>
      </c>
      <c r="L642" s="7"/>
      <c r="M642" s="14"/>
    </row>
    <row r="643" spans="1:13" ht="16.5" customHeight="1">
      <c r="A643" s="167"/>
      <c r="B643" s="196"/>
      <c r="C643" s="197"/>
      <c r="D643" s="101" t="s">
        <v>190</v>
      </c>
      <c r="E643" s="102"/>
      <c r="F643" s="69" t="s">
        <v>418</v>
      </c>
      <c r="G643" s="10">
        <v>11</v>
      </c>
      <c r="H643" s="10">
        <v>4</v>
      </c>
      <c r="I643" s="10">
        <v>0</v>
      </c>
      <c r="J643" s="10">
        <v>7</v>
      </c>
      <c r="K643" s="10">
        <v>11</v>
      </c>
      <c r="L643" s="14"/>
      <c r="M643" s="14"/>
    </row>
    <row r="644" spans="1:13" ht="21.75" customHeight="1">
      <c r="A644" s="167"/>
      <c r="B644" s="196"/>
      <c r="C644" s="197"/>
      <c r="D644" s="101" t="s">
        <v>20</v>
      </c>
      <c r="E644" s="102"/>
      <c r="F644" s="69" t="s">
        <v>435</v>
      </c>
      <c r="G644" s="10">
        <v>164</v>
      </c>
      <c r="H644" s="10">
        <v>14</v>
      </c>
      <c r="I644" s="10">
        <v>0</v>
      </c>
      <c r="J644" s="10">
        <v>150</v>
      </c>
      <c r="K644" s="10">
        <v>164</v>
      </c>
      <c r="L644" s="14"/>
      <c r="M644" s="14"/>
    </row>
    <row r="645" spans="1:13" ht="18.75" customHeight="1">
      <c r="A645" s="167"/>
      <c r="B645" s="196"/>
      <c r="C645" s="197"/>
      <c r="D645" s="101" t="s">
        <v>104</v>
      </c>
      <c r="E645" s="102"/>
      <c r="F645" s="69" t="s">
        <v>156</v>
      </c>
      <c r="G645" s="10">
        <v>38</v>
      </c>
      <c r="H645" s="10">
        <v>8</v>
      </c>
      <c r="I645" s="10">
        <v>0</v>
      </c>
      <c r="J645" s="10">
        <v>30</v>
      </c>
      <c r="K645" s="10">
        <v>38</v>
      </c>
      <c r="L645" s="14"/>
      <c r="M645" s="14"/>
    </row>
    <row r="646" spans="1:13" ht="18" customHeight="1">
      <c r="A646" s="167"/>
      <c r="B646" s="196"/>
      <c r="C646" s="197"/>
      <c r="D646" s="101" t="s">
        <v>58</v>
      </c>
      <c r="E646" s="102"/>
      <c r="F646" s="69" t="s">
        <v>301</v>
      </c>
      <c r="G646" s="10">
        <v>162</v>
      </c>
      <c r="H646" s="10">
        <v>33</v>
      </c>
      <c r="I646" s="10">
        <v>0</v>
      </c>
      <c r="J646" s="10">
        <v>129</v>
      </c>
      <c r="K646" s="10">
        <v>162</v>
      </c>
      <c r="L646" s="14"/>
      <c r="M646" s="14"/>
    </row>
    <row r="647" spans="1:13" ht="32.25" customHeight="1">
      <c r="A647" s="167"/>
      <c r="B647" s="196"/>
      <c r="C647" s="197"/>
      <c r="D647" s="101" t="s">
        <v>667</v>
      </c>
      <c r="E647" s="102"/>
      <c r="F647" s="69" t="s">
        <v>158</v>
      </c>
      <c r="G647" s="10">
        <v>62</v>
      </c>
      <c r="H647" s="10">
        <v>11</v>
      </c>
      <c r="I647" s="10">
        <v>0</v>
      </c>
      <c r="J647" s="10">
        <v>51</v>
      </c>
      <c r="K647" s="10">
        <v>62</v>
      </c>
      <c r="L647" s="14"/>
      <c r="M647" s="14"/>
    </row>
    <row r="648" spans="1:13" ht="21" customHeight="1">
      <c r="A648" s="85" t="s">
        <v>326</v>
      </c>
      <c r="B648" s="104"/>
      <c r="C648" s="104"/>
      <c r="D648" s="104"/>
      <c r="E648" s="105"/>
      <c r="F648" s="44"/>
      <c r="G648" s="21">
        <f>SUM(G639:G647)</f>
        <v>491</v>
      </c>
      <c r="H648" s="21">
        <f>SUM(H639:H647)</f>
        <v>111</v>
      </c>
      <c r="I648" s="21">
        <f>SUM(I639:I647)</f>
        <v>0</v>
      </c>
      <c r="J648" s="21">
        <f>SUM(J639:J647)</f>
        <v>380</v>
      </c>
      <c r="K648" s="21">
        <f>SUM(K639:K647)</f>
        <v>491</v>
      </c>
      <c r="L648" s="14"/>
      <c r="M648" s="14"/>
    </row>
    <row r="649" spans="1:13" ht="21" customHeight="1">
      <c r="A649" s="106" t="s">
        <v>579</v>
      </c>
      <c r="B649" s="107"/>
      <c r="C649" s="108"/>
      <c r="D649" s="136" t="s">
        <v>631</v>
      </c>
      <c r="E649" s="123"/>
      <c r="F649" s="123"/>
      <c r="G649" s="123"/>
      <c r="H649" s="123"/>
      <c r="I649" s="123"/>
      <c r="J649" s="123"/>
      <c r="K649" s="112"/>
      <c r="L649" s="14"/>
      <c r="M649" s="14"/>
    </row>
    <row r="650" spans="1:13" ht="27.75" customHeight="1">
      <c r="A650" s="109"/>
      <c r="B650" s="110"/>
      <c r="C650" s="111"/>
      <c r="D650" s="93" t="s">
        <v>10</v>
      </c>
      <c r="E650" s="88"/>
      <c r="F650" s="23" t="s">
        <v>574</v>
      </c>
      <c r="G650" s="10">
        <v>238</v>
      </c>
      <c r="H650" s="10">
        <v>50</v>
      </c>
      <c r="I650" s="10">
        <v>0</v>
      </c>
      <c r="J650" s="10">
        <v>188</v>
      </c>
      <c r="K650" s="10">
        <v>238</v>
      </c>
      <c r="L650" s="14"/>
      <c r="M650" s="14"/>
    </row>
    <row r="651" spans="1:13" ht="27" customHeight="1">
      <c r="A651" s="109"/>
      <c r="B651" s="110"/>
      <c r="C651" s="111"/>
      <c r="D651" s="93" t="s">
        <v>20</v>
      </c>
      <c r="E651" s="88"/>
      <c r="F651" s="23" t="s">
        <v>541</v>
      </c>
      <c r="G651" s="10">
        <v>133</v>
      </c>
      <c r="H651" s="10">
        <v>22</v>
      </c>
      <c r="I651" s="10">
        <v>0</v>
      </c>
      <c r="J651" s="10">
        <v>111</v>
      </c>
      <c r="K651" s="10">
        <v>133</v>
      </c>
      <c r="L651" s="14"/>
      <c r="M651" s="14"/>
    </row>
    <row r="652" spans="1:13" ht="15">
      <c r="A652" s="109"/>
      <c r="B652" s="110"/>
      <c r="C652" s="111"/>
      <c r="D652" s="93" t="s">
        <v>10</v>
      </c>
      <c r="E652" s="88"/>
      <c r="F652" s="23" t="s">
        <v>220</v>
      </c>
      <c r="G652" s="10">
        <v>104</v>
      </c>
      <c r="H652" s="10">
        <v>18</v>
      </c>
      <c r="I652" s="10">
        <v>0</v>
      </c>
      <c r="J652" s="10">
        <v>86</v>
      </c>
      <c r="K652" s="10">
        <v>104</v>
      </c>
      <c r="L652" s="14"/>
      <c r="M652" s="14"/>
    </row>
    <row r="653" spans="1:13" ht="30.75" customHeight="1">
      <c r="A653" s="133"/>
      <c r="B653" s="134"/>
      <c r="C653" s="135"/>
      <c r="D653" s="93" t="s">
        <v>344</v>
      </c>
      <c r="E653" s="88"/>
      <c r="F653" s="23" t="s">
        <v>158</v>
      </c>
      <c r="G653" s="10">
        <v>37</v>
      </c>
      <c r="H653" s="10">
        <v>0</v>
      </c>
      <c r="I653" s="10">
        <v>0</v>
      </c>
      <c r="J653" s="10">
        <v>37</v>
      </c>
      <c r="K653" s="10">
        <v>37</v>
      </c>
      <c r="L653" s="14"/>
      <c r="M653" s="14"/>
    </row>
    <row r="654" spans="1:13" ht="18.75" customHeight="1">
      <c r="A654" s="85" t="s">
        <v>326</v>
      </c>
      <c r="B654" s="104"/>
      <c r="C654" s="104"/>
      <c r="D654" s="104"/>
      <c r="E654" s="105"/>
      <c r="F654" s="44"/>
      <c r="G654" s="21">
        <f>SUM(G650:G653)</f>
        <v>512</v>
      </c>
      <c r="H654" s="21">
        <f>SUM(H650:H653)</f>
        <v>90</v>
      </c>
      <c r="I654" s="21">
        <f>SUM(I650:I653)</f>
        <v>0</v>
      </c>
      <c r="J654" s="21">
        <f>SUM(J650:J653)</f>
        <v>422</v>
      </c>
      <c r="K654" s="21">
        <f>SUM(K650:K653)</f>
        <v>512</v>
      </c>
      <c r="L654" s="14"/>
      <c r="M654" s="14"/>
    </row>
    <row r="655" spans="1:13" ht="18.75" customHeight="1">
      <c r="A655" s="106" t="s">
        <v>340</v>
      </c>
      <c r="B655" s="107"/>
      <c r="C655" s="108"/>
      <c r="D655" s="116" t="s">
        <v>628</v>
      </c>
      <c r="E655" s="116"/>
      <c r="F655" s="116"/>
      <c r="G655" s="116"/>
      <c r="H655" s="116"/>
      <c r="I655" s="116"/>
      <c r="J655" s="116"/>
      <c r="K655" s="144"/>
      <c r="L655" s="14"/>
      <c r="M655" s="14"/>
    </row>
    <row r="656" spans="1:13" ht="32.25" customHeight="1">
      <c r="A656" s="167"/>
      <c r="B656" s="110"/>
      <c r="C656" s="111"/>
      <c r="D656" s="94" t="s">
        <v>750</v>
      </c>
      <c r="E656" s="94"/>
      <c r="F656" s="23">
        <v>30912</v>
      </c>
      <c r="G656" s="13">
        <v>27</v>
      </c>
      <c r="H656" s="13">
        <v>27</v>
      </c>
      <c r="I656" s="13">
        <v>0</v>
      </c>
      <c r="J656" s="13">
        <v>0</v>
      </c>
      <c r="K656" s="81">
        <v>27</v>
      </c>
      <c r="L656" s="14"/>
      <c r="M656" s="14"/>
    </row>
    <row r="657" spans="1:11" ht="18.75" customHeight="1">
      <c r="A657" s="109"/>
      <c r="B657" s="110"/>
      <c r="C657" s="111"/>
      <c r="D657" s="93" t="s">
        <v>577</v>
      </c>
      <c r="E657" s="88"/>
      <c r="F657" s="23">
        <v>80118</v>
      </c>
      <c r="G657" s="10">
        <v>5</v>
      </c>
      <c r="H657" s="10">
        <v>5</v>
      </c>
      <c r="I657" s="10">
        <v>0</v>
      </c>
      <c r="J657" s="10">
        <v>0</v>
      </c>
      <c r="K657" s="10">
        <v>5</v>
      </c>
    </row>
    <row r="658" spans="1:11" ht="19.5" customHeight="1">
      <c r="A658" s="109"/>
      <c r="B658" s="110"/>
      <c r="C658" s="111"/>
      <c r="D658" s="93" t="s">
        <v>417</v>
      </c>
      <c r="E658" s="88"/>
      <c r="F658" s="23">
        <v>80214</v>
      </c>
      <c r="G658" s="10">
        <v>16</v>
      </c>
      <c r="H658" s="10">
        <v>16</v>
      </c>
      <c r="I658" s="10">
        <v>0</v>
      </c>
      <c r="J658" s="10">
        <v>0</v>
      </c>
      <c r="K658" s="10">
        <v>16</v>
      </c>
    </row>
    <row r="659" spans="1:11" ht="23.25" customHeight="1">
      <c r="A659" s="109"/>
      <c r="B659" s="110"/>
      <c r="C659" s="111"/>
      <c r="D659" s="93" t="s">
        <v>415</v>
      </c>
      <c r="E659" s="88"/>
      <c r="F659" s="23">
        <v>101101</v>
      </c>
      <c r="G659" s="10">
        <v>61</v>
      </c>
      <c r="H659" s="10">
        <v>61</v>
      </c>
      <c r="I659" s="10">
        <v>0</v>
      </c>
      <c r="J659" s="10">
        <v>0</v>
      </c>
      <c r="K659" s="10">
        <v>61</v>
      </c>
    </row>
    <row r="660" spans="1:11" ht="21.75" customHeight="1">
      <c r="A660" s="109"/>
      <c r="B660" s="110"/>
      <c r="C660" s="111"/>
      <c r="D660" s="93" t="s">
        <v>416</v>
      </c>
      <c r="E660" s="88"/>
      <c r="F660" s="23">
        <v>120714</v>
      </c>
      <c r="G660" s="10">
        <v>25</v>
      </c>
      <c r="H660" s="10">
        <v>25</v>
      </c>
      <c r="I660" s="10">
        <v>0</v>
      </c>
      <c r="J660" s="10">
        <v>0</v>
      </c>
      <c r="K660" s="10">
        <v>25</v>
      </c>
    </row>
    <row r="661" spans="1:11" ht="18.75" customHeight="1">
      <c r="A661" s="109"/>
      <c r="B661" s="110"/>
      <c r="C661" s="111"/>
      <c r="D661" s="96" t="s">
        <v>232</v>
      </c>
      <c r="E661" s="95"/>
      <c r="F661" s="61"/>
      <c r="G661" s="18">
        <f>SUM(G656:G660)</f>
        <v>134</v>
      </c>
      <c r="H661" s="18">
        <f>SUM(H656:H660)</f>
        <v>134</v>
      </c>
      <c r="I661" s="18">
        <f>SUM(I656:I660)</f>
        <v>0</v>
      </c>
      <c r="J661" s="18">
        <f>SUM(J656:J660)</f>
        <v>0</v>
      </c>
      <c r="K661" s="18">
        <f>SUM(K656:K660)</f>
        <v>134</v>
      </c>
    </row>
    <row r="662" spans="1:11" ht="18.75" customHeight="1">
      <c r="A662" s="109"/>
      <c r="B662" s="110"/>
      <c r="C662" s="111"/>
      <c r="D662" s="165" t="s">
        <v>631</v>
      </c>
      <c r="E662" s="123"/>
      <c r="F662" s="123"/>
      <c r="G662" s="123"/>
      <c r="H662" s="123"/>
      <c r="I662" s="123"/>
      <c r="J662" s="123"/>
      <c r="K662" s="112"/>
    </row>
    <row r="663" spans="1:11" ht="18.75" customHeight="1">
      <c r="A663" s="109"/>
      <c r="B663" s="110"/>
      <c r="C663" s="111"/>
      <c r="D663" s="94" t="s">
        <v>90</v>
      </c>
      <c r="E663" s="94"/>
      <c r="F663" s="23" t="s">
        <v>165</v>
      </c>
      <c r="G663" s="40">
        <v>55</v>
      </c>
      <c r="H663" s="40">
        <v>4</v>
      </c>
      <c r="I663" s="40">
        <v>0</v>
      </c>
      <c r="J663" s="40">
        <v>51</v>
      </c>
      <c r="K663" s="40">
        <v>55</v>
      </c>
    </row>
    <row r="664" spans="1:11" ht="18.75" customHeight="1">
      <c r="A664" s="109"/>
      <c r="B664" s="110"/>
      <c r="C664" s="111"/>
      <c r="D664" s="87" t="s">
        <v>322</v>
      </c>
      <c r="E664" s="88"/>
      <c r="F664" s="23" t="s">
        <v>179</v>
      </c>
      <c r="G664" s="40">
        <v>2</v>
      </c>
      <c r="H664" s="40">
        <v>0</v>
      </c>
      <c r="I664" s="40">
        <v>0</v>
      </c>
      <c r="J664" s="40">
        <v>2</v>
      </c>
      <c r="K664" s="40">
        <v>2</v>
      </c>
    </row>
    <row r="665" spans="1:11" ht="33.75" customHeight="1">
      <c r="A665" s="109"/>
      <c r="B665" s="110"/>
      <c r="C665" s="111"/>
      <c r="D665" s="93" t="s">
        <v>667</v>
      </c>
      <c r="E665" s="88"/>
      <c r="F665" s="23" t="s">
        <v>19</v>
      </c>
      <c r="G665" s="40">
        <v>73</v>
      </c>
      <c r="H665" s="40">
        <v>0</v>
      </c>
      <c r="I665" s="40">
        <v>0</v>
      </c>
      <c r="J665" s="40">
        <v>73</v>
      </c>
      <c r="K665" s="40">
        <v>73</v>
      </c>
    </row>
    <row r="666" spans="1:11" ht="20.25" customHeight="1">
      <c r="A666" s="109"/>
      <c r="B666" s="110"/>
      <c r="C666" s="111"/>
      <c r="D666" s="87" t="s">
        <v>576</v>
      </c>
      <c r="E666" s="88"/>
      <c r="F666" s="23" t="s">
        <v>21</v>
      </c>
      <c r="G666" s="10">
        <v>43</v>
      </c>
      <c r="H666" s="10">
        <v>5</v>
      </c>
      <c r="I666" s="10">
        <v>0</v>
      </c>
      <c r="J666" s="10">
        <v>38</v>
      </c>
      <c r="K666" s="10">
        <v>43</v>
      </c>
    </row>
    <row r="667" spans="1:11" ht="18" customHeight="1">
      <c r="A667" s="109"/>
      <c r="B667" s="110"/>
      <c r="C667" s="111"/>
      <c r="D667" s="87" t="s">
        <v>76</v>
      </c>
      <c r="E667" s="88"/>
      <c r="F667" s="23" t="s">
        <v>186</v>
      </c>
      <c r="G667" s="10">
        <v>21</v>
      </c>
      <c r="H667" s="10">
        <v>4</v>
      </c>
      <c r="I667" s="10">
        <v>0</v>
      </c>
      <c r="J667" s="10">
        <v>17</v>
      </c>
      <c r="K667" s="10">
        <v>21</v>
      </c>
    </row>
    <row r="668" spans="1:11" ht="18" customHeight="1">
      <c r="A668" s="109"/>
      <c r="B668" s="110"/>
      <c r="C668" s="111"/>
      <c r="D668" s="87" t="s">
        <v>342</v>
      </c>
      <c r="E668" s="88"/>
      <c r="F668" s="23" t="s">
        <v>343</v>
      </c>
      <c r="G668" s="10">
        <v>31</v>
      </c>
      <c r="H668" s="10">
        <v>11</v>
      </c>
      <c r="I668" s="10">
        <v>0</v>
      </c>
      <c r="J668" s="10">
        <v>20</v>
      </c>
      <c r="K668" s="10">
        <v>31</v>
      </c>
    </row>
    <row r="669" spans="1:12" ht="21.75" customHeight="1">
      <c r="A669" s="109"/>
      <c r="B669" s="110"/>
      <c r="C669" s="111"/>
      <c r="D669" s="87" t="s">
        <v>62</v>
      </c>
      <c r="E669" s="88"/>
      <c r="F669" s="23" t="s">
        <v>63</v>
      </c>
      <c r="G669" s="10">
        <v>16</v>
      </c>
      <c r="H669" s="10">
        <v>0</v>
      </c>
      <c r="I669" s="10">
        <v>0</v>
      </c>
      <c r="J669" s="10">
        <v>16</v>
      </c>
      <c r="K669" s="5">
        <v>16</v>
      </c>
      <c r="L669" s="6"/>
    </row>
    <row r="670" spans="1:11" ht="20.25" customHeight="1">
      <c r="A670" s="109"/>
      <c r="B670" s="110"/>
      <c r="C670" s="111"/>
      <c r="D670" s="87" t="s">
        <v>745</v>
      </c>
      <c r="E670" s="88"/>
      <c r="F670" s="23" t="s">
        <v>118</v>
      </c>
      <c r="G670" s="10">
        <v>24</v>
      </c>
      <c r="H670" s="10">
        <v>18</v>
      </c>
      <c r="I670" s="10">
        <v>0</v>
      </c>
      <c r="J670" s="10">
        <v>6</v>
      </c>
      <c r="K670" s="10">
        <v>24</v>
      </c>
    </row>
    <row r="671" spans="1:13" ht="18.75" customHeight="1">
      <c r="A671" s="109"/>
      <c r="B671" s="110"/>
      <c r="C671" s="111"/>
      <c r="D671" s="87" t="s">
        <v>90</v>
      </c>
      <c r="E671" s="88"/>
      <c r="F671" s="23" t="s">
        <v>118</v>
      </c>
      <c r="G671" s="10">
        <v>50</v>
      </c>
      <c r="H671" s="10">
        <v>4</v>
      </c>
      <c r="I671" s="10">
        <v>0</v>
      </c>
      <c r="J671" s="5">
        <v>46</v>
      </c>
      <c r="K671" s="5">
        <v>50</v>
      </c>
      <c r="L671" s="6"/>
      <c r="M671" s="7"/>
    </row>
    <row r="672" spans="1:11" ht="21" customHeight="1">
      <c r="A672" s="109"/>
      <c r="B672" s="110"/>
      <c r="C672" s="111"/>
      <c r="D672" s="87" t="s">
        <v>95</v>
      </c>
      <c r="E672" s="88"/>
      <c r="F672" s="23" t="s">
        <v>128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</row>
    <row r="673" spans="1:11" ht="31.5" customHeight="1">
      <c r="A673" s="109"/>
      <c r="B673" s="110"/>
      <c r="C673" s="111"/>
      <c r="D673" s="93" t="s">
        <v>667</v>
      </c>
      <c r="E673" s="88"/>
      <c r="F673" s="23" t="s">
        <v>158</v>
      </c>
      <c r="G673" s="10">
        <v>25</v>
      </c>
      <c r="H673" s="10">
        <v>0</v>
      </c>
      <c r="I673" s="10">
        <v>0</v>
      </c>
      <c r="J673" s="10">
        <v>25</v>
      </c>
      <c r="K673" s="10">
        <v>25</v>
      </c>
    </row>
    <row r="674" spans="1:11" ht="21" customHeight="1">
      <c r="A674" s="109"/>
      <c r="B674" s="110"/>
      <c r="C674" s="111"/>
      <c r="D674" s="87" t="s">
        <v>190</v>
      </c>
      <c r="E674" s="89"/>
      <c r="F674" s="23" t="s">
        <v>160</v>
      </c>
      <c r="G674" s="10">
        <v>41</v>
      </c>
      <c r="H674" s="10">
        <v>7</v>
      </c>
      <c r="I674" s="10">
        <v>0</v>
      </c>
      <c r="J674" s="10">
        <v>34</v>
      </c>
      <c r="K674" s="10">
        <v>41</v>
      </c>
    </row>
    <row r="675" spans="1:11" ht="18.75" customHeight="1">
      <c r="A675" s="133"/>
      <c r="B675" s="134"/>
      <c r="C675" s="135"/>
      <c r="D675" s="90" t="s">
        <v>334</v>
      </c>
      <c r="E675" s="95"/>
      <c r="F675" s="17"/>
      <c r="G675" s="18">
        <f>SUM(G663:G674)</f>
        <v>381</v>
      </c>
      <c r="H675" s="18">
        <f>SUM(H663:H674)</f>
        <v>53</v>
      </c>
      <c r="I675" s="18">
        <f>SUM(I663:I674)</f>
        <v>0</v>
      </c>
      <c r="J675" s="18">
        <f>SUM(J663:J674)</f>
        <v>328</v>
      </c>
      <c r="K675" s="18">
        <f>SUM(K663:K674)</f>
        <v>381</v>
      </c>
    </row>
    <row r="676" spans="1:11" ht="18" customHeight="1">
      <c r="A676" s="85" t="s">
        <v>341</v>
      </c>
      <c r="B676" s="104"/>
      <c r="C676" s="104"/>
      <c r="D676" s="104"/>
      <c r="E676" s="105"/>
      <c r="F676" s="44"/>
      <c r="G676" s="21">
        <f>SUM(G661,G675)</f>
        <v>515</v>
      </c>
      <c r="H676" s="21">
        <f>SUM(H661,H675)</f>
        <v>187</v>
      </c>
      <c r="I676" s="21">
        <f>SUM(I661,I675)</f>
        <v>0</v>
      </c>
      <c r="J676" s="21">
        <f>SUM(J661,J675)</f>
        <v>328</v>
      </c>
      <c r="K676" s="21">
        <f>SUM(K661,K675)</f>
        <v>515</v>
      </c>
    </row>
    <row r="677" spans="1:11" ht="4.5" customHeight="1">
      <c r="A677" s="36"/>
      <c r="B677" s="70"/>
      <c r="C677" s="70"/>
      <c r="D677" s="37"/>
      <c r="E677" s="38"/>
      <c r="F677" s="44"/>
      <c r="G677" s="21"/>
      <c r="H677" s="21"/>
      <c r="I677" s="21"/>
      <c r="J677" s="21"/>
      <c r="K677" s="21"/>
    </row>
    <row r="678" spans="1:11" ht="30.75" customHeight="1">
      <c r="A678" s="148" t="s">
        <v>382</v>
      </c>
      <c r="B678" s="149"/>
      <c r="C678" s="150"/>
      <c r="D678" s="85" t="s">
        <v>81</v>
      </c>
      <c r="E678" s="86"/>
      <c r="F678" s="83"/>
      <c r="G678" s="82">
        <f>SUM(G622,G661)</f>
        <v>298</v>
      </c>
      <c r="H678" s="82">
        <f>SUM(H622,H661)</f>
        <v>298</v>
      </c>
      <c r="I678" s="82">
        <f>SUM(I622,I661)</f>
        <v>0</v>
      </c>
      <c r="J678" s="82">
        <f>SUM(J622,J661)</f>
        <v>0</v>
      </c>
      <c r="K678" s="82">
        <f>SUM(K622,K661)</f>
        <v>298</v>
      </c>
    </row>
    <row r="679" spans="1:11" ht="30.75" customHeight="1">
      <c r="A679" s="151"/>
      <c r="B679" s="152"/>
      <c r="C679" s="153"/>
      <c r="D679" s="85" t="s">
        <v>222</v>
      </c>
      <c r="E679" s="86"/>
      <c r="F679" s="83"/>
      <c r="G679" s="82">
        <f>SUM(G615,G633,G637,G648,G654,G675)</f>
        <v>3923</v>
      </c>
      <c r="H679" s="82">
        <f>SUM(H615,H633,H637,H648,H654,H675)</f>
        <v>490</v>
      </c>
      <c r="I679" s="82">
        <f>SUM(I615,I633,I637,I648,I654,I675)</f>
        <v>0</v>
      </c>
      <c r="J679" s="82">
        <f>SUM(J615,J633,J637,J648,J654,J675)</f>
        <v>3433</v>
      </c>
      <c r="K679" s="82">
        <f>SUM(K615,K633,K637,K648,K654,K675)</f>
        <v>3923</v>
      </c>
    </row>
    <row r="680" spans="1:11" ht="21.75" customHeight="1">
      <c r="A680" s="154"/>
      <c r="B680" s="155"/>
      <c r="C680" s="156"/>
      <c r="D680" s="85" t="s">
        <v>82</v>
      </c>
      <c r="E680" s="86"/>
      <c r="F680" s="83"/>
      <c r="G680" s="82">
        <f>SUM(G623,G633,G637,G648,G654,G676)</f>
        <v>4221</v>
      </c>
      <c r="H680" s="82">
        <f>SUM(H623,H633,H637,H648,H654,H676)</f>
        <v>788</v>
      </c>
      <c r="I680" s="82">
        <f>SUM(I623,I633,I637,I648,I654,I676)</f>
        <v>0</v>
      </c>
      <c r="J680" s="82">
        <f>SUM(J623,J633,J637,J648,J654,J676)</f>
        <v>3433</v>
      </c>
      <c r="K680" s="82">
        <f>SUM(K623,K633,K637,K648,K654,K676)</f>
        <v>4221</v>
      </c>
    </row>
    <row r="681" spans="1:11" ht="21.75" customHeight="1">
      <c r="A681" s="145"/>
      <c r="B681" s="146"/>
      <c r="C681" s="146"/>
      <c r="D681" s="146"/>
      <c r="E681" s="146"/>
      <c r="F681" s="146"/>
      <c r="G681" s="146"/>
      <c r="H681" s="146"/>
      <c r="I681" s="146"/>
      <c r="J681" s="146"/>
      <c r="K681" s="147"/>
    </row>
    <row r="682" spans="1:11" ht="33" customHeight="1">
      <c r="A682" s="148" t="s">
        <v>231</v>
      </c>
      <c r="B682" s="157"/>
      <c r="C682" s="158"/>
      <c r="D682" s="85" t="s">
        <v>386</v>
      </c>
      <c r="E682" s="86"/>
      <c r="F682" s="84"/>
      <c r="G682" s="84">
        <f aca="true" t="shared" si="0" ref="G682:K684">SUM(G415,G512,G555,G600,G678)</f>
        <v>3022</v>
      </c>
      <c r="H682" s="84">
        <f t="shared" si="0"/>
        <v>2693</v>
      </c>
      <c r="I682" s="84">
        <f t="shared" si="0"/>
        <v>0</v>
      </c>
      <c r="J682" s="84">
        <f t="shared" si="0"/>
        <v>329</v>
      </c>
      <c r="K682" s="84">
        <f t="shared" si="0"/>
        <v>984</v>
      </c>
    </row>
    <row r="683" spans="1:11" ht="31.5" customHeight="1">
      <c r="A683" s="159"/>
      <c r="B683" s="160"/>
      <c r="C683" s="161"/>
      <c r="D683" s="85" t="s">
        <v>222</v>
      </c>
      <c r="E683" s="86"/>
      <c r="F683" s="84"/>
      <c r="G683" s="84">
        <f t="shared" si="0"/>
        <v>43676</v>
      </c>
      <c r="H683" s="84">
        <f t="shared" si="0"/>
        <v>21477</v>
      </c>
      <c r="I683" s="84">
        <f t="shared" si="0"/>
        <v>712</v>
      </c>
      <c r="J683" s="84">
        <f t="shared" si="0"/>
        <v>21487</v>
      </c>
      <c r="K683" s="84">
        <f t="shared" si="0"/>
        <v>25865</v>
      </c>
    </row>
    <row r="684" spans="1:11" ht="19.5" customHeight="1">
      <c r="A684" s="162"/>
      <c r="B684" s="163"/>
      <c r="C684" s="164"/>
      <c r="D684" s="85" t="s">
        <v>329</v>
      </c>
      <c r="E684" s="86"/>
      <c r="F684" s="84"/>
      <c r="G684" s="84">
        <f t="shared" si="0"/>
        <v>46698</v>
      </c>
      <c r="H684" s="84">
        <f t="shared" si="0"/>
        <v>24170</v>
      </c>
      <c r="I684" s="84">
        <f t="shared" si="0"/>
        <v>712</v>
      </c>
      <c r="J684" s="84">
        <f t="shared" si="0"/>
        <v>21816</v>
      </c>
      <c r="K684" s="84">
        <f t="shared" si="0"/>
        <v>26849</v>
      </c>
    </row>
  </sheetData>
  <sheetProtection/>
  <mergeCells count="709">
    <mergeCell ref="D166:E166"/>
    <mergeCell ref="D167:E167"/>
    <mergeCell ref="D168:E168"/>
    <mergeCell ref="D169:E169"/>
    <mergeCell ref="A559:C564"/>
    <mergeCell ref="D559:K559"/>
    <mergeCell ref="A516:C540"/>
    <mergeCell ref="D516:K516"/>
    <mergeCell ref="D545:K545"/>
    <mergeCell ref="D551:E551"/>
    <mergeCell ref="D160:E160"/>
    <mergeCell ref="D161:E161"/>
    <mergeCell ref="D162:E162"/>
    <mergeCell ref="D163:E163"/>
    <mergeCell ref="D182:K182"/>
    <mergeCell ref="D180:E180"/>
    <mergeCell ref="D181:E181"/>
    <mergeCell ref="D164:E164"/>
    <mergeCell ref="D170:E170"/>
    <mergeCell ref="D165:E165"/>
    <mergeCell ref="D150:E150"/>
    <mergeCell ref="D155:E155"/>
    <mergeCell ref="D156:E156"/>
    <mergeCell ref="D157:E157"/>
    <mergeCell ref="D158:E158"/>
    <mergeCell ref="D159:E159"/>
    <mergeCell ref="D135:E135"/>
    <mergeCell ref="D133:E133"/>
    <mergeCell ref="D145:E145"/>
    <mergeCell ref="D154:E154"/>
    <mergeCell ref="D144:E144"/>
    <mergeCell ref="D146:E146"/>
    <mergeCell ref="D153:E153"/>
    <mergeCell ref="D151:E151"/>
    <mergeCell ref="D372:E372"/>
    <mergeCell ref="D353:E353"/>
    <mergeCell ref="D349:J349"/>
    <mergeCell ref="D333:E333"/>
    <mergeCell ref="D331:E331"/>
    <mergeCell ref="D382:E382"/>
    <mergeCell ref="D362:E362"/>
    <mergeCell ref="D354:E354"/>
    <mergeCell ref="D386:E386"/>
    <mergeCell ref="D365:E365"/>
    <mergeCell ref="D373:E373"/>
    <mergeCell ref="D337:E337"/>
    <mergeCell ref="D339:E339"/>
    <mergeCell ref="D201:K201"/>
    <mergeCell ref="D212:E212"/>
    <mergeCell ref="D203:E203"/>
    <mergeCell ref="D204:E204"/>
    <mergeCell ref="D332:E332"/>
    <mergeCell ref="D209:E209"/>
    <mergeCell ref="D224:E224"/>
    <mergeCell ref="D316:E316"/>
    <mergeCell ref="D326:E326"/>
    <mergeCell ref="D324:E324"/>
    <mergeCell ref="D517:E517"/>
    <mergeCell ref="D364:E364"/>
    <mergeCell ref="D419:K419"/>
    <mergeCell ref="D432:E432"/>
    <mergeCell ref="D313:E313"/>
    <mergeCell ref="D573:E573"/>
    <mergeCell ref="D518:E518"/>
    <mergeCell ref="D188:E188"/>
    <mergeCell ref="D205:E205"/>
    <mergeCell ref="D206:E206"/>
    <mergeCell ref="D207:E207"/>
    <mergeCell ref="D208:E208"/>
    <mergeCell ref="D190:E190"/>
    <mergeCell ref="D192:E192"/>
    <mergeCell ref="D199:E199"/>
    <mergeCell ref="A3:C5"/>
    <mergeCell ref="D529:E529"/>
    <mergeCell ref="D524:E524"/>
    <mergeCell ref="D523:E523"/>
    <mergeCell ref="A553:E553"/>
    <mergeCell ref="D537:E537"/>
    <mergeCell ref="D546:E546"/>
    <mergeCell ref="D538:E538"/>
    <mergeCell ref="D550:E550"/>
    <mergeCell ref="D552:E552"/>
    <mergeCell ref="D189:E189"/>
    <mergeCell ref="D191:E191"/>
    <mergeCell ref="D12:E12"/>
    <mergeCell ref="D187:E187"/>
    <mergeCell ref="D130:E130"/>
    <mergeCell ref="D141:E141"/>
    <mergeCell ref="D131:E131"/>
    <mergeCell ref="D132:E132"/>
    <mergeCell ref="D184:E184"/>
    <mergeCell ref="D139:E139"/>
    <mergeCell ref="D647:E647"/>
    <mergeCell ref="D584:E584"/>
    <mergeCell ref="D594:E594"/>
    <mergeCell ref="A603:E603"/>
    <mergeCell ref="D589:E589"/>
    <mergeCell ref="D626:E626"/>
    <mergeCell ref="A634:C636"/>
    <mergeCell ref="D635:E635"/>
    <mergeCell ref="D641:E641"/>
    <mergeCell ref="D526:E526"/>
    <mergeCell ref="D521:E521"/>
    <mergeCell ref="D655:K655"/>
    <mergeCell ref="D657:E657"/>
    <mergeCell ref="D659:E659"/>
    <mergeCell ref="A654:E654"/>
    <mergeCell ref="D636:E636"/>
    <mergeCell ref="D652:E652"/>
    <mergeCell ref="A638:C647"/>
    <mergeCell ref="A637:E637"/>
    <mergeCell ref="D651:E651"/>
    <mergeCell ref="A633:E633"/>
    <mergeCell ref="D642:E642"/>
    <mergeCell ref="D644:E644"/>
    <mergeCell ref="D646:E646"/>
    <mergeCell ref="A649:C653"/>
    <mergeCell ref="D649:K649"/>
    <mergeCell ref="D650:E650"/>
    <mergeCell ref="D634:K634"/>
    <mergeCell ref="D638:J638"/>
    <mergeCell ref="A566:C574"/>
    <mergeCell ref="D535:E535"/>
    <mergeCell ref="D556:E556"/>
    <mergeCell ref="D555:E555"/>
    <mergeCell ref="D563:E563"/>
    <mergeCell ref="D560:E560"/>
    <mergeCell ref="D549:E549"/>
    <mergeCell ref="D543:E543"/>
    <mergeCell ref="D544:E544"/>
    <mergeCell ref="D542:K542"/>
    <mergeCell ref="A512:C514"/>
    <mergeCell ref="D639:E639"/>
    <mergeCell ref="D533:E533"/>
    <mergeCell ref="D522:E522"/>
    <mergeCell ref="D566:K566"/>
    <mergeCell ref="A541:E541"/>
    <mergeCell ref="A542:C552"/>
    <mergeCell ref="D568:E568"/>
    <mergeCell ref="A575:E575"/>
    <mergeCell ref="D557:E557"/>
    <mergeCell ref="A510:E510"/>
    <mergeCell ref="D407:E407"/>
    <mergeCell ref="D408:E408"/>
    <mergeCell ref="D409:E409"/>
    <mergeCell ref="D410:E410"/>
    <mergeCell ref="D426:E426"/>
    <mergeCell ref="D422:E422"/>
    <mergeCell ref="D500:E500"/>
    <mergeCell ref="D501:E501"/>
    <mergeCell ref="D314:E314"/>
    <mergeCell ref="D514:E514"/>
    <mergeCell ref="D512:E512"/>
    <mergeCell ref="D513:E513"/>
    <mergeCell ref="D505:E505"/>
    <mergeCell ref="A506:E506"/>
    <mergeCell ref="D338:E338"/>
    <mergeCell ref="D335:E335"/>
    <mergeCell ref="A507:C509"/>
    <mergeCell ref="D508:E508"/>
    <mergeCell ref="D356:E356"/>
    <mergeCell ref="D357:K357"/>
    <mergeCell ref="D363:E363"/>
    <mergeCell ref="D367:E367"/>
    <mergeCell ref="D320:E320"/>
    <mergeCell ref="D325:E325"/>
    <mergeCell ref="D347:E347"/>
    <mergeCell ref="D346:E346"/>
    <mergeCell ref="D327:E327"/>
    <mergeCell ref="D343:E343"/>
    <mergeCell ref="D389:E389"/>
    <mergeCell ref="D391:E391"/>
    <mergeCell ref="D393:E393"/>
    <mergeCell ref="D423:E423"/>
    <mergeCell ref="D336:E336"/>
    <mergeCell ref="D334:E334"/>
    <mergeCell ref="D345:E345"/>
    <mergeCell ref="D360:E360"/>
    <mergeCell ref="D371:E371"/>
    <mergeCell ref="D355:E355"/>
    <mergeCell ref="D400:E400"/>
    <mergeCell ref="D390:E390"/>
    <mergeCell ref="D415:E415"/>
    <mergeCell ref="D411:E411"/>
    <mergeCell ref="D396:E396"/>
    <mergeCell ref="D401:E401"/>
    <mergeCell ref="D504:E504"/>
    <mergeCell ref="D497:E497"/>
    <mergeCell ref="D499:E499"/>
    <mergeCell ref="D493:E493"/>
    <mergeCell ref="D502:E502"/>
    <mergeCell ref="D498:E498"/>
    <mergeCell ref="D496:E496"/>
    <mergeCell ref="D494:E494"/>
    <mergeCell ref="A503:E503"/>
    <mergeCell ref="A492:C502"/>
    <mergeCell ref="A491:E491"/>
    <mergeCell ref="D482:E482"/>
    <mergeCell ref="D490:E490"/>
    <mergeCell ref="D484:E484"/>
    <mergeCell ref="A480:C490"/>
    <mergeCell ref="D480:K480"/>
    <mergeCell ref="D483:E483"/>
    <mergeCell ref="D488:E488"/>
    <mergeCell ref="D485:E485"/>
    <mergeCell ref="D489:E489"/>
    <mergeCell ref="D486:E486"/>
    <mergeCell ref="D441:E441"/>
    <mergeCell ref="D442:E442"/>
    <mergeCell ref="D452:E452"/>
    <mergeCell ref="D444:E444"/>
    <mergeCell ref="D492:K492"/>
    <mergeCell ref="D455:E455"/>
    <mergeCell ref="D447:E447"/>
    <mergeCell ref="D448:E448"/>
    <mergeCell ref="D487:E487"/>
    <mergeCell ref="D359:E359"/>
    <mergeCell ref="D481:E481"/>
    <mergeCell ref="A437:C460"/>
    <mergeCell ref="D443:E443"/>
    <mergeCell ref="D445:E445"/>
    <mergeCell ref="D458:E458"/>
    <mergeCell ref="D459:E459"/>
    <mergeCell ref="D454:E454"/>
    <mergeCell ref="D456:E456"/>
    <mergeCell ref="D476:E476"/>
    <mergeCell ref="D451:E451"/>
    <mergeCell ref="D446:E446"/>
    <mergeCell ref="D361:E361"/>
    <mergeCell ref="D370:E370"/>
    <mergeCell ref="D378:E378"/>
    <mergeCell ref="D369:E369"/>
    <mergeCell ref="D366:E366"/>
    <mergeCell ref="D374:E374"/>
    <mergeCell ref="D438:E438"/>
    <mergeCell ref="D388:E388"/>
    <mergeCell ref="A348:F348"/>
    <mergeCell ref="D344:E344"/>
    <mergeCell ref="D352:E352"/>
    <mergeCell ref="D351:E351"/>
    <mergeCell ref="D342:E342"/>
    <mergeCell ref="A349:C412"/>
    <mergeCell ref="D412:E412"/>
    <mergeCell ref="D379:E379"/>
    <mergeCell ref="D350:E350"/>
    <mergeCell ref="D358:E358"/>
    <mergeCell ref="D548:E548"/>
    <mergeCell ref="D547:E547"/>
    <mergeCell ref="D309:E309"/>
    <mergeCell ref="D431:E431"/>
    <mergeCell ref="D428:E428"/>
    <mergeCell ref="D416:E416"/>
    <mergeCell ref="D395:E395"/>
    <mergeCell ref="D477:E477"/>
    <mergeCell ref="D540:E540"/>
    <mergeCell ref="D311:E311"/>
    <mergeCell ref="D302:E302"/>
    <mergeCell ref="D305:E305"/>
    <mergeCell ref="D283:E283"/>
    <mergeCell ref="D284:E284"/>
    <mergeCell ref="D292:E292"/>
    <mergeCell ref="D303:E303"/>
    <mergeCell ref="D299:E299"/>
    <mergeCell ref="D285:E285"/>
    <mergeCell ref="D291:E291"/>
    <mergeCell ref="D293:E293"/>
    <mergeCell ref="D241:E241"/>
    <mergeCell ref="D221:E221"/>
    <mergeCell ref="D532:E532"/>
    <mergeCell ref="D268:E268"/>
    <mergeCell ref="D265:E265"/>
    <mergeCell ref="D266:E266"/>
    <mergeCell ref="D295:E295"/>
    <mergeCell ref="D304:E304"/>
    <mergeCell ref="D298:E298"/>
    <mergeCell ref="D301:E301"/>
    <mergeCell ref="D267:E267"/>
    <mergeCell ref="D217:E217"/>
    <mergeCell ref="D214:E214"/>
    <mergeCell ref="D226:E226"/>
    <mergeCell ref="D219:E219"/>
    <mergeCell ref="D220:E220"/>
    <mergeCell ref="D218:E218"/>
    <mergeCell ref="D222:E222"/>
    <mergeCell ref="D257:E257"/>
    <mergeCell ref="D258:E258"/>
    <mergeCell ref="D227:E227"/>
    <mergeCell ref="D246:E246"/>
    <mergeCell ref="D244:E244"/>
    <mergeCell ref="A504:C505"/>
    <mergeCell ref="D264:E264"/>
    <mergeCell ref="D270:E270"/>
    <mergeCell ref="A201:C347"/>
    <mergeCell ref="D202:E202"/>
    <mergeCell ref="D215:E215"/>
    <mergeCell ref="D216:E216"/>
    <mergeCell ref="D255:E255"/>
    <mergeCell ref="D249:E249"/>
    <mergeCell ref="D263:E263"/>
    <mergeCell ref="D251:E251"/>
    <mergeCell ref="D254:E254"/>
    <mergeCell ref="D259:E259"/>
    <mergeCell ref="D260:E260"/>
    <mergeCell ref="D261:E261"/>
    <mergeCell ref="D256:E256"/>
    <mergeCell ref="D269:E269"/>
    <mergeCell ref="D282:E282"/>
    <mergeCell ref="D274:E274"/>
    <mergeCell ref="D277:E277"/>
    <mergeCell ref="D278:E278"/>
    <mergeCell ref="D279:E279"/>
    <mergeCell ref="D281:E281"/>
    <mergeCell ref="D273:E273"/>
    <mergeCell ref="D271:E271"/>
    <mergeCell ref="D272:E272"/>
    <mergeCell ref="D186:E186"/>
    <mergeCell ref="D50:E50"/>
    <mergeCell ref="D194:E194"/>
    <mergeCell ref="D196:E196"/>
    <mergeCell ref="D126:E126"/>
    <mergeCell ref="D247:E247"/>
    <mergeCell ref="D245:E245"/>
    <mergeCell ref="D223:E223"/>
    <mergeCell ref="D225:E225"/>
    <mergeCell ref="D239:E239"/>
    <mergeCell ref="G4:G5"/>
    <mergeCell ref="G3:K3"/>
    <mergeCell ref="K4:K5"/>
    <mergeCell ref="H4:J4"/>
    <mergeCell ref="A2:K2"/>
    <mergeCell ref="D275:E275"/>
    <mergeCell ref="D17:E17"/>
    <mergeCell ref="F3:F5"/>
    <mergeCell ref="D213:E213"/>
    <mergeCell ref="D197:E197"/>
    <mergeCell ref="D29:E29"/>
    <mergeCell ref="D30:E30"/>
    <mergeCell ref="D109:E109"/>
    <mergeCell ref="D70:E70"/>
    <mergeCell ref="D22:E22"/>
    <mergeCell ref="D102:E102"/>
    <mergeCell ref="D48:E48"/>
    <mergeCell ref="D34:E34"/>
    <mergeCell ref="D51:E51"/>
    <mergeCell ref="D52:E52"/>
    <mergeCell ref="D3:E5"/>
    <mergeCell ref="D6:J6"/>
    <mergeCell ref="D23:E23"/>
    <mergeCell ref="D15:E15"/>
    <mergeCell ref="D183:E183"/>
    <mergeCell ref="D114:E114"/>
    <mergeCell ref="D55:E55"/>
    <mergeCell ref="D20:E20"/>
    <mergeCell ref="D21:E21"/>
    <mergeCell ref="D13:E13"/>
    <mergeCell ref="D18:E18"/>
    <mergeCell ref="D19:E19"/>
    <mergeCell ref="D37:E37"/>
    <mergeCell ref="D31:E31"/>
    <mergeCell ref="D39:E39"/>
    <mergeCell ref="D104:E104"/>
    <mergeCell ref="D32:E32"/>
    <mergeCell ref="D40:E40"/>
    <mergeCell ref="D46:E46"/>
    <mergeCell ref="D60:E60"/>
    <mergeCell ref="D177:E177"/>
    <mergeCell ref="D116:E116"/>
    <mergeCell ref="D173:E173"/>
    <mergeCell ref="D138:E138"/>
    <mergeCell ref="D42:E42"/>
    <mergeCell ref="D134:E134"/>
    <mergeCell ref="D122:E122"/>
    <mergeCell ref="D123:E123"/>
    <mergeCell ref="D124:E124"/>
    <mergeCell ref="D129:E129"/>
    <mergeCell ref="D174:E174"/>
    <mergeCell ref="D105:E105"/>
    <mergeCell ref="D106:E106"/>
    <mergeCell ref="D171:E171"/>
    <mergeCell ref="D110:E110"/>
    <mergeCell ref="D112:E112"/>
    <mergeCell ref="D111:E111"/>
    <mergeCell ref="D115:E115"/>
    <mergeCell ref="D108:E108"/>
    <mergeCell ref="D152:E152"/>
    <mergeCell ref="D59:E59"/>
    <mergeCell ref="D136:E136"/>
    <mergeCell ref="D137:E137"/>
    <mergeCell ref="D9:E9"/>
    <mergeCell ref="D10:E10"/>
    <mergeCell ref="D11:E11"/>
    <mergeCell ref="D94:E94"/>
    <mergeCell ref="D33:E33"/>
    <mergeCell ref="D25:E25"/>
    <mergeCell ref="D113:E113"/>
    <mergeCell ref="D26:E26"/>
    <mergeCell ref="D24:E24"/>
    <mergeCell ref="D44:E44"/>
    <mergeCell ref="D56:E56"/>
    <mergeCell ref="D66:K66"/>
    <mergeCell ref="D45:E45"/>
    <mergeCell ref="D54:E54"/>
    <mergeCell ref="D53:E53"/>
    <mergeCell ref="D57:E57"/>
    <mergeCell ref="D62:E62"/>
    <mergeCell ref="A6:C6"/>
    <mergeCell ref="D27:E27"/>
    <mergeCell ref="D28:E28"/>
    <mergeCell ref="D47:E47"/>
    <mergeCell ref="D7:J7"/>
    <mergeCell ref="D41:E41"/>
    <mergeCell ref="D38:E38"/>
    <mergeCell ref="D16:E16"/>
    <mergeCell ref="D14:E14"/>
    <mergeCell ref="D35:E35"/>
    <mergeCell ref="D36:E36"/>
    <mergeCell ref="D61:E61"/>
    <mergeCell ref="D69:E69"/>
    <mergeCell ref="D65:E65"/>
    <mergeCell ref="D68:E68"/>
    <mergeCell ref="D67:E67"/>
    <mergeCell ref="D49:E49"/>
    <mergeCell ref="D43:E43"/>
    <mergeCell ref="D58:E58"/>
    <mergeCell ref="D64:E64"/>
    <mergeCell ref="D103:E103"/>
    <mergeCell ref="D99:E99"/>
    <mergeCell ref="D80:E80"/>
    <mergeCell ref="D71:E71"/>
    <mergeCell ref="D83:E83"/>
    <mergeCell ref="D84:E84"/>
    <mergeCell ref="D85:E85"/>
    <mergeCell ref="D78:E78"/>
    <mergeCell ref="D76:E76"/>
    <mergeCell ref="D74:E74"/>
    <mergeCell ref="D82:E82"/>
    <mergeCell ref="D77:E77"/>
    <mergeCell ref="D73:E73"/>
    <mergeCell ref="D75:E75"/>
    <mergeCell ref="D92:E92"/>
    <mergeCell ref="D87:E87"/>
    <mergeCell ref="D101:E101"/>
    <mergeCell ref="D95:E95"/>
    <mergeCell ref="D97:E97"/>
    <mergeCell ref="D100:E100"/>
    <mergeCell ref="D107:E107"/>
    <mergeCell ref="D72:E72"/>
    <mergeCell ref="D79:E79"/>
    <mergeCell ref="D81:E81"/>
    <mergeCell ref="D86:E86"/>
    <mergeCell ref="D96:E96"/>
    <mergeCell ref="D89:E89"/>
    <mergeCell ref="D90:E90"/>
    <mergeCell ref="D91:E91"/>
    <mergeCell ref="D252:E252"/>
    <mergeCell ref="D253:E253"/>
    <mergeCell ref="D242:E242"/>
    <mergeCell ref="D228:E228"/>
    <mergeCell ref="D236:E236"/>
    <mergeCell ref="D237:E237"/>
    <mergeCell ref="D93:E93"/>
    <mergeCell ref="D243:E243"/>
    <mergeCell ref="D240:E240"/>
    <mergeCell ref="D250:E250"/>
    <mergeCell ref="A179:C199"/>
    <mergeCell ref="D179:K179"/>
    <mergeCell ref="D193:E193"/>
    <mergeCell ref="D210:E210"/>
    <mergeCell ref="D211:K211"/>
    <mergeCell ref="D229:E229"/>
    <mergeCell ref="D185:E185"/>
    <mergeCell ref="D125:E125"/>
    <mergeCell ref="D195:E195"/>
    <mergeCell ref="D198:E198"/>
    <mergeCell ref="A178:E178"/>
    <mergeCell ref="A7:C177"/>
    <mergeCell ref="D172:E172"/>
    <mergeCell ref="D117:E117"/>
    <mergeCell ref="D118:E118"/>
    <mergeCell ref="D175:E175"/>
    <mergeCell ref="D88:E88"/>
    <mergeCell ref="D176:E176"/>
    <mergeCell ref="A200:E200"/>
    <mergeCell ref="D262:E262"/>
    <mergeCell ref="D248:E248"/>
    <mergeCell ref="A479:E479"/>
    <mergeCell ref="D466:E466"/>
    <mergeCell ref="D385:E385"/>
    <mergeCell ref="A413:E413"/>
    <mergeCell ref="D387:E387"/>
    <mergeCell ref="D368:E368"/>
    <mergeCell ref="A419:C435"/>
    <mergeCell ref="D403:E403"/>
    <mergeCell ref="D383:E383"/>
    <mergeCell ref="D384:E384"/>
    <mergeCell ref="D392:E392"/>
    <mergeCell ref="D433:E433"/>
    <mergeCell ref="A418:K418"/>
    <mergeCell ref="A415:C417"/>
    <mergeCell ref="D430:E430"/>
    <mergeCell ref="D405:E405"/>
    <mergeCell ref="D473:E473"/>
    <mergeCell ref="D464:E464"/>
    <mergeCell ref="D465:E465"/>
    <mergeCell ref="D472:E472"/>
    <mergeCell ref="A461:E461"/>
    <mergeCell ref="D471:E471"/>
    <mergeCell ref="D469:E469"/>
    <mergeCell ref="A515:K515"/>
    <mergeCell ref="D435:E435"/>
    <mergeCell ref="D417:E417"/>
    <mergeCell ref="D397:E397"/>
    <mergeCell ref="D427:E427"/>
    <mergeCell ref="D434:E434"/>
    <mergeCell ref="D420:E420"/>
    <mergeCell ref="D439:E439"/>
    <mergeCell ref="D449:E449"/>
    <mergeCell ref="D450:E450"/>
    <mergeCell ref="D525:E525"/>
    <mergeCell ref="D468:E468"/>
    <mergeCell ref="D474:E474"/>
    <mergeCell ref="D576:K576"/>
    <mergeCell ref="D581:E581"/>
    <mergeCell ref="D495:E495"/>
    <mergeCell ref="D567:E567"/>
    <mergeCell ref="D580:E580"/>
    <mergeCell ref="D531:E531"/>
    <mergeCell ref="D507:K507"/>
    <mergeCell ref="D509:E509"/>
    <mergeCell ref="D519:E519"/>
    <mergeCell ref="D527:E527"/>
    <mergeCell ref="D569:E569"/>
    <mergeCell ref="D593:E593"/>
    <mergeCell ref="D534:E534"/>
    <mergeCell ref="D528:E528"/>
    <mergeCell ref="D530:E530"/>
    <mergeCell ref="D520:E520"/>
    <mergeCell ref="D536:E536"/>
    <mergeCell ref="D572:E572"/>
    <mergeCell ref="D607:E607"/>
    <mergeCell ref="D602:E602"/>
    <mergeCell ref="A648:E648"/>
    <mergeCell ref="D640:E640"/>
    <mergeCell ref="D645:E645"/>
    <mergeCell ref="D577:E577"/>
    <mergeCell ref="D578:E578"/>
    <mergeCell ref="D631:E631"/>
    <mergeCell ref="D596:E596"/>
    <mergeCell ref="D562:E562"/>
    <mergeCell ref="D643:E643"/>
    <mergeCell ref="A558:K558"/>
    <mergeCell ref="D660:E660"/>
    <mergeCell ref="A565:E565"/>
    <mergeCell ref="A555:C557"/>
    <mergeCell ref="D629:E629"/>
    <mergeCell ref="D564:E564"/>
    <mergeCell ref="D561:E561"/>
    <mergeCell ref="D579:E579"/>
    <mergeCell ref="D684:E684"/>
    <mergeCell ref="A604:K604"/>
    <mergeCell ref="D682:E682"/>
    <mergeCell ref="D680:E680"/>
    <mergeCell ref="A676:E676"/>
    <mergeCell ref="D673:E673"/>
    <mergeCell ref="D670:E670"/>
    <mergeCell ref="D653:E653"/>
    <mergeCell ref="A655:C675"/>
    <mergeCell ref="D679:E679"/>
    <mergeCell ref="D674:E674"/>
    <mergeCell ref="D661:E661"/>
    <mergeCell ref="A682:C684"/>
    <mergeCell ref="D667:E667"/>
    <mergeCell ref="D668:E668"/>
    <mergeCell ref="D671:E671"/>
    <mergeCell ref="D683:E683"/>
    <mergeCell ref="D669:E669"/>
    <mergeCell ref="D666:E666"/>
    <mergeCell ref="D662:K662"/>
    <mergeCell ref="D672:E672"/>
    <mergeCell ref="A681:K681"/>
    <mergeCell ref="A678:C680"/>
    <mergeCell ref="D678:E678"/>
    <mergeCell ref="D323:E323"/>
    <mergeCell ref="D675:E675"/>
    <mergeCell ref="D663:E663"/>
    <mergeCell ref="D664:E664"/>
    <mergeCell ref="D539:E539"/>
    <mergeCell ref="D470:K470"/>
    <mergeCell ref="D308:E308"/>
    <mergeCell ref="D617:E617"/>
    <mergeCell ref="D615:E615"/>
    <mergeCell ref="D619:E619"/>
    <mergeCell ref="D616:K616"/>
    <mergeCell ref="D620:E620"/>
    <mergeCell ref="D462:K462"/>
    <mergeCell ref="D612:E612"/>
    <mergeCell ref="D613:E613"/>
    <mergeCell ref="D570:E570"/>
    <mergeCell ref="D341:E341"/>
    <mergeCell ref="D319:E319"/>
    <mergeCell ref="D318:E318"/>
    <mergeCell ref="D317:E317"/>
    <mergeCell ref="D330:E330"/>
    <mergeCell ref="D329:E329"/>
    <mergeCell ref="D340:E340"/>
    <mergeCell ref="D328:E328"/>
    <mergeCell ref="D630:E630"/>
    <mergeCell ref="D621:E621"/>
    <mergeCell ref="A624:C632"/>
    <mergeCell ref="D627:E627"/>
    <mergeCell ref="D622:E622"/>
    <mergeCell ref="A605:C622"/>
    <mergeCell ref="D632:E632"/>
    <mergeCell ref="D618:E618"/>
    <mergeCell ref="D628:E628"/>
    <mergeCell ref="D624:K624"/>
    <mergeCell ref="D625:E625"/>
    <mergeCell ref="D585:E585"/>
    <mergeCell ref="D614:E614"/>
    <mergeCell ref="D608:E608"/>
    <mergeCell ref="D592:E592"/>
    <mergeCell ref="D588:E588"/>
    <mergeCell ref="A623:E623"/>
    <mergeCell ref="D586:E586"/>
    <mergeCell ref="D600:E600"/>
    <mergeCell ref="D609:E609"/>
    <mergeCell ref="D605:K605"/>
    <mergeCell ref="D574:E574"/>
    <mergeCell ref="A598:E598"/>
    <mergeCell ref="A600:C602"/>
    <mergeCell ref="A576:C581"/>
    <mergeCell ref="A583:C597"/>
    <mergeCell ref="D597:E597"/>
    <mergeCell ref="D591:E591"/>
    <mergeCell ref="D611:E611"/>
    <mergeCell ref="D610:E610"/>
    <mergeCell ref="D601:E601"/>
    <mergeCell ref="D587:E587"/>
    <mergeCell ref="A582:E582"/>
    <mergeCell ref="D571:E571"/>
    <mergeCell ref="D606:E606"/>
    <mergeCell ref="D590:E590"/>
    <mergeCell ref="D595:E595"/>
    <mergeCell ref="D583:K583"/>
    <mergeCell ref="D230:E230"/>
    <mergeCell ref="D231:E231"/>
    <mergeCell ref="D232:E232"/>
    <mergeCell ref="D233:E233"/>
    <mergeCell ref="D234:E234"/>
    <mergeCell ref="D235:E235"/>
    <mergeCell ref="D276:E276"/>
    <mergeCell ref="D297:E297"/>
    <mergeCell ref="D280:E280"/>
    <mergeCell ref="D296:E296"/>
    <mergeCell ref="D288:E288"/>
    <mergeCell ref="D290:E290"/>
    <mergeCell ref="D289:E289"/>
    <mergeCell ref="D287:E287"/>
    <mergeCell ref="D286:E286"/>
    <mergeCell ref="D238:E238"/>
    <mergeCell ref="D322:E322"/>
    <mergeCell ref="D306:E306"/>
    <mergeCell ref="D307:E307"/>
    <mergeCell ref="D294:E294"/>
    <mergeCell ref="D300:E300"/>
    <mergeCell ref="D315:E315"/>
    <mergeCell ref="D312:E312"/>
    <mergeCell ref="D321:E321"/>
    <mergeCell ref="D310:E310"/>
    <mergeCell ref="D375:E375"/>
    <mergeCell ref="D421:E421"/>
    <mergeCell ref="D425:E425"/>
    <mergeCell ref="D424:E424"/>
    <mergeCell ref="D381:E381"/>
    <mergeCell ref="D406:E406"/>
    <mergeCell ref="D404:E404"/>
    <mergeCell ref="D398:E398"/>
    <mergeCell ref="D394:E394"/>
    <mergeCell ref="D380:E380"/>
    <mergeCell ref="D437:K437"/>
    <mergeCell ref="D399:E399"/>
    <mergeCell ref="D429:E429"/>
    <mergeCell ref="D460:E460"/>
    <mergeCell ref="D467:E467"/>
    <mergeCell ref="A436:E436"/>
    <mergeCell ref="D453:E453"/>
    <mergeCell ref="A462:C478"/>
    <mergeCell ref="D463:E463"/>
    <mergeCell ref="D475:E475"/>
    <mergeCell ref="D63:E63"/>
    <mergeCell ref="D98:E98"/>
    <mergeCell ref="D119:E119"/>
    <mergeCell ref="D665:E665"/>
    <mergeCell ref="D656:E656"/>
    <mergeCell ref="D658:E658"/>
    <mergeCell ref="D457:E457"/>
    <mergeCell ref="D440:E440"/>
    <mergeCell ref="D376:E376"/>
    <mergeCell ref="D478:E478"/>
    <mergeCell ref="D120:E120"/>
    <mergeCell ref="D127:E127"/>
    <mergeCell ref="D128:E128"/>
    <mergeCell ref="D147:E147"/>
    <mergeCell ref="D148:E148"/>
    <mergeCell ref="D149:E149"/>
    <mergeCell ref="D140:E140"/>
    <mergeCell ref="D142:E142"/>
    <mergeCell ref="D143:E143"/>
    <mergeCell ref="D121:K12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Кубанова</dc:creator>
  <cp:keywords/>
  <dc:description/>
  <cp:lastModifiedBy>User</cp:lastModifiedBy>
  <cp:lastPrinted>2015-03-02T10:18:57Z</cp:lastPrinted>
  <dcterms:created xsi:type="dcterms:W3CDTF">2011-08-24T13:05:49Z</dcterms:created>
  <dcterms:modified xsi:type="dcterms:W3CDTF">2015-03-03T07:57:30Z</dcterms:modified>
  <cp:category/>
  <cp:version/>
  <cp:contentType/>
  <cp:contentStatus/>
</cp:coreProperties>
</file>